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.kucharska1\Documents\nowe zlecenia na certyfikaty\"/>
    </mc:Choice>
  </mc:AlternateContent>
  <bookViews>
    <workbookView xWindow="32760" yWindow="32760" windowWidth="24000" windowHeight="10575" firstSheet="1" activeTab="1"/>
  </bookViews>
  <sheets>
    <sheet name="info" sheetId="3" state="hidden" r:id="rId1"/>
    <sheet name="zlecenie_zakupu" sheetId="1" r:id="rId2"/>
    <sheet name="asortyment" sheetId="2" state="hidden" r:id="rId3"/>
    <sheet name="MPK" sheetId="6" state="hidden" r:id="rId4"/>
  </sheets>
  <definedNames>
    <definedName name="asort">asortyment!$A$2:$L$30</definedName>
    <definedName name="asortyment">asortyment!$A$1:$L$26</definedName>
    <definedName name="jednostka">MPK!$C$1:$C$157</definedName>
    <definedName name="JOUW">MPK!$C$1:$C$168</definedName>
    <definedName name="kliknij_tutaj_i_wybierz_jednostkę" localSheetId="3">zlecenie_zakupu!$D$3</definedName>
    <definedName name="nazwa">asortyment!$A$2:$A$30</definedName>
    <definedName name="wybierz_jednostkę" localSheetId="3">MPK!$A$1:$J$168</definedName>
    <definedName name="zlecenie_zakupu">asortyment!$A$2:$L$31</definedName>
  </definedNames>
  <calcPr calcId="152511"/>
</workbook>
</file>

<file path=xl/calcChain.xml><?xml version="1.0" encoding="utf-8"?>
<calcChain xmlns="http://schemas.openxmlformats.org/spreadsheetml/2006/main">
  <c r="D1" i="1" l="1"/>
  <c r="C1" i="1"/>
  <c r="B22" i="3"/>
  <c r="D22" i="3"/>
  <c r="E18" i="3"/>
  <c r="E17" i="3"/>
  <c r="G1" i="3"/>
  <c r="C22" i="3"/>
  <c r="A22" i="3"/>
  <c r="E22" i="3"/>
  <c r="C4" i="3" l="1"/>
  <c r="B1" i="1"/>
  <c r="C3" i="3"/>
</calcChain>
</file>

<file path=xl/sharedStrings.xml><?xml version="1.0" encoding="utf-8"?>
<sst xmlns="http://schemas.openxmlformats.org/spreadsheetml/2006/main" count="1563" uniqueCount="809">
  <si>
    <t>JEDNOSTKA</t>
  </si>
  <si>
    <t>Dział Wsparcia Informatycznego</t>
  </si>
  <si>
    <t>Imię:</t>
  </si>
  <si>
    <t>Nazwisko:</t>
  </si>
  <si>
    <t>email:</t>
  </si>
  <si>
    <t>tel.:</t>
  </si>
  <si>
    <t>Nazwa</t>
  </si>
  <si>
    <t>waluta</t>
  </si>
  <si>
    <t>Rola:</t>
  </si>
  <si>
    <t>Data:</t>
  </si>
  <si>
    <t>(pieczęć i podpis)</t>
  </si>
  <si>
    <t xml:space="preserve"> </t>
  </si>
  <si>
    <t>cena netto</t>
  </si>
  <si>
    <t>vat</t>
  </si>
  <si>
    <t>data ważności ceny</t>
  </si>
  <si>
    <t>Link do specyfikacji</t>
  </si>
  <si>
    <t>Autor Specyfikacji</t>
  </si>
  <si>
    <t>tryb</t>
  </si>
  <si>
    <t>PLN</t>
  </si>
  <si>
    <t>https://portal.uw.edu.pl/documents/7030116/3b3e1486-5e32-41b0-a741-d5d9ae9299b2</t>
  </si>
  <si>
    <t>DSI</t>
  </si>
  <si>
    <t>10.1</t>
  </si>
  <si>
    <t>https://portal.uw.edu.pl/documents/7030116/c3c364b5-9c25-4a18-aed0-968a58262894</t>
  </si>
  <si>
    <t>https://portal.uw.edu.pl/documents/7030116/9104f95d-f98f-4b9c-8779-2dd0846c2005</t>
  </si>
  <si>
    <t>https://portal.uw.edu.pl/documents/7030116/16c183b6-e84c-4374-97d4-bb0238ad0e03</t>
  </si>
  <si>
    <t>Informacje ogólne o pliku:</t>
  </si>
  <si>
    <t>dziś :</t>
  </si>
  <si>
    <t>nazwa pliku</t>
  </si>
  <si>
    <t>wersja</t>
  </si>
  <si>
    <t>data zmian</t>
  </si>
  <si>
    <t>odp:</t>
  </si>
  <si>
    <t>tserwatka@adm.uw.edu.pl.uw.edu.pl</t>
  </si>
  <si>
    <t>opis</t>
  </si>
  <si>
    <t>formularz zamówienia typowych licencji</t>
  </si>
  <si>
    <t>Dane do wyliczeń</t>
  </si>
  <si>
    <t>zawsze</t>
  </si>
  <si>
    <t>Euro kurs średni</t>
  </si>
  <si>
    <t>Euro</t>
  </si>
  <si>
    <t>2011.04.19</t>
  </si>
  <si>
    <t>http://www.money.pl/pieniadze/kurs/eur,978.html</t>
  </si>
  <si>
    <t>USD</t>
  </si>
  <si>
    <t>3.0112</t>
  </si>
  <si>
    <t>2010.12.29</t>
  </si>
  <si>
    <t>Zamówienia Publiczne:</t>
  </si>
  <si>
    <t>Euro_PZP</t>
  </si>
  <si>
    <t>Kurs Euro stosowany przy zamówieniach publicznych</t>
  </si>
  <si>
    <t>Euro_ZP0</t>
  </si>
  <si>
    <t>kurs Euro dla wyliczeń do przetargu dla MS</t>
  </si>
  <si>
    <t>Euro_ZP1</t>
  </si>
  <si>
    <t>COREL - kurs z dnia ogłoszenia przetargu DZP-371-12/2011</t>
  </si>
  <si>
    <t>Euro_PZP_1</t>
  </si>
  <si>
    <t>Kurs Euro PZP do 2011</t>
  </si>
  <si>
    <t>zgodnie z rozporządzeniem z 19 grudnia 2007 r. w sprawie średniego kursu złotego w stosunku do euro stanowiącego podstawę przeliczania wartości zamówień publicznych, Dz.U. z 2007 r. nr 241, poz. 1763</t>
  </si>
  <si>
    <t>Limity netto PZP 4.8</t>
  </si>
  <si>
    <t>Limit UW zarz nr 14</t>
  </si>
  <si>
    <t>Statystyka:</t>
  </si>
  <si>
    <t>Zapotrzebowanie na sprzęt komputerowy</t>
  </si>
  <si>
    <t>Wersje</t>
  </si>
  <si>
    <t>poz wolna</t>
  </si>
  <si>
    <t>adres WK poz wolnej</t>
  </si>
  <si>
    <t>adres daty</t>
  </si>
  <si>
    <t>data</t>
  </si>
  <si>
    <t>empty</t>
  </si>
  <si>
    <t xml:space="preserve">przepisanie arkusza  - poprzedni rozjechał się </t>
  </si>
  <si>
    <t>ZZPCS20</t>
  </si>
  <si>
    <t>standard</t>
  </si>
  <si>
    <t xml:space="preserve">Standardowy zestaw komputerowy </t>
  </si>
  <si>
    <t>Standardowy zestaw komputerowy mały</t>
  </si>
  <si>
    <t>Standardowy monitor 22"</t>
  </si>
  <si>
    <t>Sprzęt w ramach umowy sukcesywnej sprzedaży sprzetu komputerowego/ sprzetu drukującego</t>
  </si>
  <si>
    <t>Standardowe urządzenie wielofunkcyjne laserowe HP A4 kolor</t>
  </si>
  <si>
    <t>Standardowa drukarka laserowa SAMSUNG A4 mono</t>
  </si>
  <si>
    <t>Standardowe urządzenie wielofunkcyjne laserowe SAMSUNG A4 mono</t>
  </si>
  <si>
    <t>Standardowe urządzenie wielofunkcyjne laserowe SAMSUNG A4 kolor</t>
  </si>
  <si>
    <t>Standardowe urządzenie wielofunkcyjne laserowe SAMSUNG A3 kolor</t>
  </si>
  <si>
    <t>Standardowy monitor 24"</t>
  </si>
  <si>
    <t>Jednostka</t>
  </si>
  <si>
    <t>Pełnomocnik Kwestora</t>
  </si>
  <si>
    <t>D110</t>
  </si>
  <si>
    <t>Wydział Matematyki, Informatyki i Mechaniki</t>
  </si>
  <si>
    <t>Dziekan, Prodziekan</t>
  </si>
  <si>
    <t>D111</t>
  </si>
  <si>
    <t>Wydział Fizyki</t>
  </si>
  <si>
    <t>D112</t>
  </si>
  <si>
    <t>Wydział Chemii</t>
  </si>
  <si>
    <t>D113</t>
  </si>
  <si>
    <t>Wydział Geologii</t>
  </si>
  <si>
    <t>D114</t>
  </si>
  <si>
    <t>Wydział Biologii</t>
  </si>
  <si>
    <t>D119</t>
  </si>
  <si>
    <t>Wydział Geografii i Studiów Regionalnych</t>
  </si>
  <si>
    <t>D121</t>
  </si>
  <si>
    <t>Wydział Nauk Politycznych i Studiów Międzynarodowych</t>
  </si>
  <si>
    <t>D122</t>
  </si>
  <si>
    <t>Wydział Prawa i Administracji</t>
  </si>
  <si>
    <t>D123</t>
  </si>
  <si>
    <t>Wydział Pedagogiczny</t>
  </si>
  <si>
    <t>D124</t>
  </si>
  <si>
    <t>Wydział Nauk Ekonomicznych</t>
  </si>
  <si>
    <t>D125</t>
  </si>
  <si>
    <t>Wydział Psychologii</t>
  </si>
  <si>
    <t>D126</t>
  </si>
  <si>
    <t>Wydział Zarządzania</t>
  </si>
  <si>
    <t>D127</t>
  </si>
  <si>
    <t>Wydział Dziennikarstwa, Informacji i Bibliologii</t>
  </si>
  <si>
    <t>D130</t>
  </si>
  <si>
    <t>Wydział Polonistyki</t>
  </si>
  <si>
    <t>D131</t>
  </si>
  <si>
    <t>Wydział Historyczny</t>
  </si>
  <si>
    <t>D132</t>
  </si>
  <si>
    <t xml:space="preserve">Wydział Lingwistyki Stosowanej </t>
  </si>
  <si>
    <t>D133</t>
  </si>
  <si>
    <t>Wydział Neofilologii</t>
  </si>
  <si>
    <t>D134</t>
  </si>
  <si>
    <t>Wydział Stosowanych Nauk Społecznych i Resocjalizacji</t>
  </si>
  <si>
    <t>D135</t>
  </si>
  <si>
    <t>Wydział Filozofii i Socjologii</t>
  </si>
  <si>
    <t>D136</t>
  </si>
  <si>
    <t xml:space="preserve">Wydział Orientalistyczny </t>
  </si>
  <si>
    <t>D137</t>
  </si>
  <si>
    <t>Wydział "Artes Liberales"</t>
  </si>
  <si>
    <t>Dyrektor lub zastępca</t>
  </si>
  <si>
    <t>D138</t>
  </si>
  <si>
    <t xml:space="preserve">Kolegium Międzyobszarowych  Indywidualnych Studiów Humanistycznych i Społecznych (MISH)  </t>
  </si>
  <si>
    <t>D139</t>
  </si>
  <si>
    <t>Kolegium Międzywydziałowych Indywidualnych Studiów Matematyczno - Przyrodniczych</t>
  </si>
  <si>
    <t>D140</t>
  </si>
  <si>
    <t>Międzywydziałowe  Studia Ochrony Środowiska</t>
  </si>
  <si>
    <t>D201</t>
  </si>
  <si>
    <t>Centrum Kształcenia Nauczycieli Języków Obcych i Edukacji Europejskiej UW</t>
  </si>
  <si>
    <t>D202</t>
  </si>
  <si>
    <t>Centrum Studiów Latynoamerykańskich (CESLA)</t>
  </si>
  <si>
    <t>D203</t>
  </si>
  <si>
    <t>Centrum Europejskich Studiów Regionalnych i Lokalnych (EUROREG)</t>
  </si>
  <si>
    <t>D204</t>
  </si>
  <si>
    <t>Ośrodek Studiów Amerykańskich</t>
  </si>
  <si>
    <t>D205</t>
  </si>
  <si>
    <t>Centrum Europejskie UW</t>
  </si>
  <si>
    <t>D206</t>
  </si>
  <si>
    <t>Studium Europy Wschodniej</t>
  </si>
  <si>
    <t>D301</t>
  </si>
  <si>
    <t>Biblioteka Uniwersytecka w Warszawie (BUW)</t>
  </si>
  <si>
    <t>D302</t>
  </si>
  <si>
    <t>Centrum Języka Polskiego i Kultury Polskiej dla Cudzoziemców  "Polonicum"</t>
  </si>
  <si>
    <t>D303</t>
  </si>
  <si>
    <t>Zarząd Samorządu Studentów</t>
  </si>
  <si>
    <t>Przewodniczący</t>
  </si>
  <si>
    <t>D304</t>
  </si>
  <si>
    <t>Samorząd Studentów Studiów Doktoranckich</t>
  </si>
  <si>
    <t>D306</t>
  </si>
  <si>
    <t>Niezależne Zrzeszenie Studentów</t>
  </si>
  <si>
    <t>D307</t>
  </si>
  <si>
    <t>Szkoła Języków Obcych</t>
  </si>
  <si>
    <t>D311</t>
  </si>
  <si>
    <t>Centrum Studiów Samorządu Terytorialnego i Rozwoju Lokalnego</t>
  </si>
  <si>
    <t>D312</t>
  </si>
  <si>
    <t>Centrum nauk biologiczno-chemicznych</t>
  </si>
  <si>
    <t>D313</t>
  </si>
  <si>
    <t>Centrum Nowych Technologii</t>
  </si>
  <si>
    <t>D351</t>
  </si>
  <si>
    <t>Wydawnictwa UW</t>
  </si>
  <si>
    <t>D352</t>
  </si>
  <si>
    <t>Zakład Graficzny UW</t>
  </si>
  <si>
    <t>D353</t>
  </si>
  <si>
    <t>Centrum Archeologii Śródziemnomorskiej UW im. prof. K. Michałowskiego</t>
  </si>
  <si>
    <t>D354</t>
  </si>
  <si>
    <t>Centrum Otwartej i Multimedialnej Edukacji</t>
  </si>
  <si>
    <t>D355</t>
  </si>
  <si>
    <t>Środowiskowe Laboratorium Ciężkich Jonów w Uniwersytecie Warszawskim</t>
  </si>
  <si>
    <t>D356</t>
  </si>
  <si>
    <t>Ośrodek Badań nad Antykiem Europy Południowo-Wschodniej</t>
  </si>
  <si>
    <t>D357</t>
  </si>
  <si>
    <t>Ośrodek Kultury Francuskiej</t>
  </si>
  <si>
    <t>D358</t>
  </si>
  <si>
    <t>Studium Wychowania Fizycznego i Sportu</t>
  </si>
  <si>
    <t>D359</t>
  </si>
  <si>
    <t>Archiwum UW</t>
  </si>
  <si>
    <t>D360</t>
  </si>
  <si>
    <t>Muzeum UW</t>
  </si>
  <si>
    <t>D361</t>
  </si>
  <si>
    <t>Katedra Erazma z Rotterdamu</t>
  </si>
  <si>
    <t>D362</t>
  </si>
  <si>
    <t>Ogród Botaniczny</t>
  </si>
  <si>
    <t>D363</t>
  </si>
  <si>
    <t>Chór Akademicki Uniwersytetu Warszawskiego</t>
  </si>
  <si>
    <t>D364</t>
  </si>
  <si>
    <t>Teatr Hybrydy Uniwersytetu Warszawskiego</t>
  </si>
  <si>
    <t>D365</t>
  </si>
  <si>
    <t>Zespół Pieśni i Tańca UW "WARSZAWIANKA"</t>
  </si>
  <si>
    <t>D366</t>
  </si>
  <si>
    <t>Akademicki Związek Sportowy AZS</t>
  </si>
  <si>
    <t>D367</t>
  </si>
  <si>
    <t>Centrum Sportu i Rekreacji Uniwersytetu Warszawskiego</t>
  </si>
  <si>
    <t>D368</t>
  </si>
  <si>
    <t xml:space="preserve">Instytut Studiów Społecznych imienia Profesora Roberta Zajonca  </t>
  </si>
  <si>
    <t>D370</t>
  </si>
  <si>
    <t xml:space="preserve">Uniwersyteckie Centrum Badań nad Środowiskiem Przyrodniczym i Zrównoważonym Rozwojem  </t>
  </si>
  <si>
    <t>D371</t>
  </si>
  <si>
    <t>Ośrodek Badań nad Migracjami</t>
  </si>
  <si>
    <t>D372</t>
  </si>
  <si>
    <t>Ośrodek Cywilizacji Polskiej na Sorbonie</t>
  </si>
  <si>
    <t>D373</t>
  </si>
  <si>
    <t>Miesięcznik "Delta"</t>
  </si>
  <si>
    <t>D374</t>
  </si>
  <si>
    <t>Centrum Wolontariatu</t>
  </si>
  <si>
    <t>D402</t>
  </si>
  <si>
    <t>Interdyscyplinarne Centrum Modelowania Matematycznego i Komputerowego</t>
  </si>
  <si>
    <t>D403</t>
  </si>
  <si>
    <t>Centrum Nauk Sądowych Uniwersytetu Warszawskiego</t>
  </si>
  <si>
    <t>D404</t>
  </si>
  <si>
    <t>Uniwersytet Otwarty Uniwersytetu Warszawskiego</t>
  </si>
  <si>
    <t>D405</t>
  </si>
  <si>
    <t>Ośrodek Analiz Politologicznych UW</t>
  </si>
  <si>
    <t>D406</t>
  </si>
  <si>
    <t>Centrum Badań Przedklinicznych i Technologii Uniwersytetu Warszawskiego</t>
  </si>
  <si>
    <t>D407</t>
  </si>
  <si>
    <t>Uniwersytecki Ośrodek Transferu Technologii UOTT</t>
  </si>
  <si>
    <t>D408</t>
  </si>
  <si>
    <t>Rada Certyfikacji Językowej</t>
  </si>
  <si>
    <t>D411</t>
  </si>
  <si>
    <t>Festiwal Nauki</t>
  </si>
  <si>
    <t>D413</t>
  </si>
  <si>
    <t>Katedra im.Tadeusza Mazowieckiego</t>
  </si>
  <si>
    <t>Rektor, Prorektor, Kanclerz lub zastępca</t>
  </si>
  <si>
    <t>D701</t>
  </si>
  <si>
    <t>Dom Studenta nr 1</t>
  </si>
  <si>
    <t>D702</t>
  </si>
  <si>
    <t>Dom Studenta nr 2</t>
  </si>
  <si>
    <t>D703</t>
  </si>
  <si>
    <t>Dom Studenta nr 3</t>
  </si>
  <si>
    <t>D704</t>
  </si>
  <si>
    <t>Dom Studenta nr 4</t>
  </si>
  <si>
    <t>D705</t>
  </si>
  <si>
    <t>Dom Studenta nr 5</t>
  </si>
  <si>
    <t>D706</t>
  </si>
  <si>
    <t>Dom Studenta nr 6</t>
  </si>
  <si>
    <t>D707</t>
  </si>
  <si>
    <t>Stołówka UW</t>
  </si>
  <si>
    <t>D708</t>
  </si>
  <si>
    <t xml:space="preserve">Dom Pracownika Naukowego UW (DPN) </t>
  </si>
  <si>
    <t>D709</t>
  </si>
  <si>
    <t xml:space="preserve">Hotel Uniwersytecki "HERA" </t>
  </si>
  <si>
    <t>D710</t>
  </si>
  <si>
    <t>Hotel Uniwersytecki "SOKRATES"</t>
  </si>
  <si>
    <t>D711</t>
  </si>
  <si>
    <t>Dom Pracy Twórczej i Wypoczynku "WRZOS" (Kiry)</t>
  </si>
  <si>
    <t>D712</t>
  </si>
  <si>
    <t xml:space="preserve">Dom Pracy Twórczej i Wypoczynku "SZELIGÓWKA" </t>
  </si>
  <si>
    <t>D713</t>
  </si>
  <si>
    <t>Ośrodek Kolonijny "BAJKA" w Łukęcinie</t>
  </si>
  <si>
    <t>D714</t>
  </si>
  <si>
    <t>Żłobek</t>
  </si>
  <si>
    <t>D801</t>
  </si>
  <si>
    <t>Sekretariat Rektora</t>
  </si>
  <si>
    <t>D802</t>
  </si>
  <si>
    <t>Sekretariat Pionu  Prorektora ds. Kadrowych i Pol. Finansowej</t>
  </si>
  <si>
    <t>D803</t>
  </si>
  <si>
    <t xml:space="preserve">Sekretariat Prorektora ds. Rozwoju </t>
  </si>
  <si>
    <t>D804</t>
  </si>
  <si>
    <t>Sekretariat Pionu Rektora ds. Naukowych</t>
  </si>
  <si>
    <t>D805</t>
  </si>
  <si>
    <t>Sekretariat Prorektora ds. Studentów i Jakości Kształcenia</t>
  </si>
  <si>
    <t>D806</t>
  </si>
  <si>
    <t>Biuro Rektoratu</t>
  </si>
  <si>
    <t>D807</t>
  </si>
  <si>
    <t>Dział Audytu i Kontroli Wewnętrznej</t>
  </si>
  <si>
    <t>D809</t>
  </si>
  <si>
    <t>D810</t>
  </si>
  <si>
    <t>Biuro Prasowe</t>
  </si>
  <si>
    <t>D811</t>
  </si>
  <si>
    <t xml:space="preserve">Biuro Promocji </t>
  </si>
  <si>
    <t>D901</t>
  </si>
  <si>
    <t>Sekretariat Kanclerza</t>
  </si>
  <si>
    <t>D902</t>
  </si>
  <si>
    <t>Kancelaria Ogólna</t>
  </si>
  <si>
    <t>D903</t>
  </si>
  <si>
    <t>Biuro Spraw Pracowniczych</t>
  </si>
  <si>
    <t>D904</t>
  </si>
  <si>
    <t>Biuro ds. Studiów Doktoranckich i Kształcenia Podyplomowego</t>
  </si>
  <si>
    <t>D905</t>
  </si>
  <si>
    <t>Biuro Spraw Socjalnych</t>
  </si>
  <si>
    <t>D907</t>
  </si>
  <si>
    <t>Biuro ds. Wspomagania Rozwoju Uniwersytetu Warszawskiego</t>
  </si>
  <si>
    <t>D908</t>
  </si>
  <si>
    <t>Dział Zamówień Publicznych</t>
  </si>
  <si>
    <t>D909</t>
  </si>
  <si>
    <t>Biuro Współpracy z Zagranicą</t>
  </si>
  <si>
    <t>D910</t>
  </si>
  <si>
    <t>Biuro Obsługi Badań</t>
  </si>
  <si>
    <t>D911</t>
  </si>
  <si>
    <t>Biuro Spraw Studenckich</t>
  </si>
  <si>
    <t>D912</t>
  </si>
  <si>
    <t xml:space="preserve">Biuro  Zawodowej Promocji Studentów i Absolwentów </t>
  </si>
  <si>
    <t>D913</t>
  </si>
  <si>
    <t>Biuro ds. Rekrutacji</t>
  </si>
  <si>
    <t>D914</t>
  </si>
  <si>
    <t>Biuro ds. Realizacji Procesu Bolońskiego</t>
  </si>
  <si>
    <t>D915</t>
  </si>
  <si>
    <t>Biuro ds. Jakości Kształcenia</t>
  </si>
  <si>
    <t>D916</t>
  </si>
  <si>
    <t>Pracownia Ewaluacji Jakości Kształcenia na UW</t>
  </si>
  <si>
    <t>D917</t>
  </si>
  <si>
    <t>Biuro Gospodarcze</t>
  </si>
  <si>
    <t>D918</t>
  </si>
  <si>
    <t xml:space="preserve">Biuro ds. Nieruchomości "Powiśle" </t>
  </si>
  <si>
    <t>D919</t>
  </si>
  <si>
    <t>Biuro ds. Nieruchomości</t>
  </si>
  <si>
    <t>D920</t>
  </si>
  <si>
    <t>Inspektorat BHP i Ochrony Przeciwpożarowej</t>
  </si>
  <si>
    <t>D921</t>
  </si>
  <si>
    <t>Biuro ds. Nieruchomości "Ochota"</t>
  </si>
  <si>
    <t>D923</t>
  </si>
  <si>
    <t>Sekretariat Zastępcy Kanclerza ds. Technicznych</t>
  </si>
  <si>
    <t>D924</t>
  </si>
  <si>
    <t>Główny Specjalista ds. Ciepłowniczych</t>
  </si>
  <si>
    <t>D925</t>
  </si>
  <si>
    <t>Główny Specjalista ds. Energetycznych</t>
  </si>
  <si>
    <t>D926</t>
  </si>
  <si>
    <t>Główny Specjalista ds. Nowych Inwestycji</t>
  </si>
  <si>
    <t>D927</t>
  </si>
  <si>
    <t>Główny Specjalista ds. Techniczno - Inwestycyjnych</t>
  </si>
  <si>
    <t>D928</t>
  </si>
  <si>
    <t>Biuro Techniczne</t>
  </si>
  <si>
    <t>D930</t>
  </si>
  <si>
    <t>Sekretariat Zastępcy Kanclerza ds. Ekonomicznych</t>
  </si>
  <si>
    <t>D931</t>
  </si>
  <si>
    <t>Dział Ekonomiczny</t>
  </si>
  <si>
    <t>D932</t>
  </si>
  <si>
    <t>Dział Gospodarki Materiałowej</t>
  </si>
  <si>
    <t>D933</t>
  </si>
  <si>
    <t>Dział Inwentaryzacji</t>
  </si>
  <si>
    <t>D935</t>
  </si>
  <si>
    <t>Sekretariat Zastępcy Kanclerza ds. Informatycznych</t>
  </si>
  <si>
    <t>D936</t>
  </si>
  <si>
    <t>Dział Aplikacji Komputerowych</t>
  </si>
  <si>
    <t>D937</t>
  </si>
  <si>
    <t>Dział Sieci Komputerowych</t>
  </si>
  <si>
    <t>D938</t>
  </si>
  <si>
    <t>D939</t>
  </si>
  <si>
    <t>Administrator Bezpieczeństwa Informacji</t>
  </si>
  <si>
    <t>D940</t>
  </si>
  <si>
    <t>D942</t>
  </si>
  <si>
    <t>Sekretariat Kwestora</t>
  </si>
  <si>
    <t>D943</t>
  </si>
  <si>
    <t>Kwestura</t>
  </si>
  <si>
    <t>D944</t>
  </si>
  <si>
    <t>Biuro ds. Osób Niepełnosprawnych</t>
  </si>
  <si>
    <t>D945</t>
  </si>
  <si>
    <t>Rada Zakładowa ZNP</t>
  </si>
  <si>
    <t>D946</t>
  </si>
  <si>
    <t>Komisja Zakładowa NSZZ "Solidarność"</t>
  </si>
  <si>
    <t>D947</t>
  </si>
  <si>
    <t>Pracownicza Kasa Zapomogowo Pożyczkowa</t>
  </si>
  <si>
    <t>D948</t>
  </si>
  <si>
    <t>Fundacja Uniwersytetu Warszawskiego</t>
  </si>
  <si>
    <t>D949</t>
  </si>
  <si>
    <t>Towarzystwo Przyjaciół Uniwersytetu Warszawskiego</t>
  </si>
  <si>
    <t>D950</t>
  </si>
  <si>
    <t>Pełnomocnik Rektora ds. Organizacji Nauczania Języków Obcych</t>
  </si>
  <si>
    <t>D951</t>
  </si>
  <si>
    <t>MUCI-USOS</t>
  </si>
  <si>
    <t>D953</t>
  </si>
  <si>
    <t>Rekrutacja</t>
  </si>
  <si>
    <t>D954</t>
  </si>
  <si>
    <t>Centrum personalizacji</t>
  </si>
  <si>
    <t>D955</t>
  </si>
  <si>
    <t>DELAB</t>
  </si>
  <si>
    <t>D956</t>
  </si>
  <si>
    <t>Obchody 200 lecia UW</t>
  </si>
  <si>
    <t>D957</t>
  </si>
  <si>
    <t>Komisja ds. organizacji i Legislacji</t>
  </si>
  <si>
    <t>D958</t>
  </si>
  <si>
    <t>Labolatorium Cyfrowe dla Humanistyki</t>
  </si>
  <si>
    <t>D959</t>
  </si>
  <si>
    <t>Dział Serwisu Informatycznego</t>
  </si>
  <si>
    <t>D960</t>
  </si>
  <si>
    <t>Dobra Inwestycja</t>
  </si>
  <si>
    <t>D961</t>
  </si>
  <si>
    <t>Biuro Realizacji Inwestycji</t>
  </si>
  <si>
    <t>D962</t>
  </si>
  <si>
    <t>Sekcja obsługi technicznej obiektów</t>
  </si>
  <si>
    <t>D963</t>
  </si>
  <si>
    <t>D999</t>
  </si>
  <si>
    <t>Dział techniczny</t>
  </si>
  <si>
    <t>skrót</t>
  </si>
  <si>
    <t>D110 Wydział Matematyki, Informatyki i Mechaniki</t>
  </si>
  <si>
    <t>D111 Wydział Fizyki</t>
  </si>
  <si>
    <t>D112 Wydział Chemii</t>
  </si>
  <si>
    <t>D113 Wydział Geologii</t>
  </si>
  <si>
    <t>D114 Wydział Biologii</t>
  </si>
  <si>
    <t>D119 Wydział Geografii i Studiów Regionalnych</t>
  </si>
  <si>
    <t>D121 Wydział Nauk Politycznych i Studiów Międzynarodowych</t>
  </si>
  <si>
    <t>D122 Wydział Prawa i Administracji</t>
  </si>
  <si>
    <t>D123 Wydział Pedagogiczny</t>
  </si>
  <si>
    <t>D124 Wydział Nauk Ekonomicznych</t>
  </si>
  <si>
    <t>D125 Wydział Psychologii</t>
  </si>
  <si>
    <t>D126 Wydział Zarządzania</t>
  </si>
  <si>
    <t>D127 Wydział Dziennikarstwa, Informacji i Bibliologii</t>
  </si>
  <si>
    <t>D130 Wydział Polonistyki</t>
  </si>
  <si>
    <t>D131 Wydział Historyczny</t>
  </si>
  <si>
    <t xml:space="preserve">D132 Wydział Lingwistyki Stosowanej </t>
  </si>
  <si>
    <t>D133 Wydział Neofilologii</t>
  </si>
  <si>
    <t>D134 Wydział Stosowanych Nauk Społecznych i Resocjalizacji</t>
  </si>
  <si>
    <t>D135 Wydział Filozofii i Socjologii</t>
  </si>
  <si>
    <t xml:space="preserve">D136 Wydział Orientalistyczny </t>
  </si>
  <si>
    <t>D137 Wydział "Artes Liberales"</t>
  </si>
  <si>
    <t xml:space="preserve">D138 Kolegium Międzyobszarowych  Indywidualnych Studiów Humanistycznych i Społecznych (MISH)  </t>
  </si>
  <si>
    <t>D139 Kolegium Międzywydziałowych Indywidualnych Studiów Matematyczno - Przyrodniczych</t>
  </si>
  <si>
    <t>D140 Międzywydziałowe  Studia Ochrony Środowiska</t>
  </si>
  <si>
    <t>D201 Centrum Kształcenia Nauczycieli Języków Obcych i Edukacji Europejskiej UW</t>
  </si>
  <si>
    <t>D202 Centrum Studiów Latynoamerykańskich (CESLA)</t>
  </si>
  <si>
    <t>D203 Centrum Europejskich Studiów Regionalnych i Lokalnych (EUROREG)</t>
  </si>
  <si>
    <t>D204 Ośrodek Studiów Amerykańskich</t>
  </si>
  <si>
    <t>D205 Centrum Europejskie UW</t>
  </si>
  <si>
    <t>D206 Studium Europy Wschodniej</t>
  </si>
  <si>
    <t>D301 Biblioteka Uniwersytecka w Warszawie (BUW)</t>
  </si>
  <si>
    <t>D302 Centrum Języka Polskiego i Kultury Polskiej dla Cudzoziemców  "Polonicum"</t>
  </si>
  <si>
    <t>D303 Zarząd Samorządu Studentów</t>
  </si>
  <si>
    <t>D304 Samorząd Studentów Studiów Doktoranckich</t>
  </si>
  <si>
    <t>D306 Niezależne Zrzeszenie Studentów</t>
  </si>
  <si>
    <t>D307 Szkoła Języków Obcych</t>
  </si>
  <si>
    <t>D311 Centrum Studiów Samorządu Terytorialnego i Rozwoju Lokalnego</t>
  </si>
  <si>
    <t>D312 Centrum nauk biologiczno-chemicznych</t>
  </si>
  <si>
    <t>D313 Centrum Nowych Technologii</t>
  </si>
  <si>
    <t>D351 Wydawnictwa UW</t>
  </si>
  <si>
    <t>D352 Zakład Graficzny UW</t>
  </si>
  <si>
    <t>D353 Centrum Archeologii Śródziemnomorskiej UW im. prof. K. Michałowskiego</t>
  </si>
  <si>
    <t>D354 Centrum Otwartej i Multimedialnej Edukacji</t>
  </si>
  <si>
    <t>D355 Środowiskowe Laboratorium Ciężkich Jonów w Uniwersytecie Warszawskim</t>
  </si>
  <si>
    <t>D356 Ośrodek Badań nad Antykiem Europy Południowo-Wschodniej</t>
  </si>
  <si>
    <t>D357 Ośrodek Kultury Francuskiej</t>
  </si>
  <si>
    <t>D358 Studium Wychowania Fizycznego i Sportu</t>
  </si>
  <si>
    <t>D359 Archiwum UW</t>
  </si>
  <si>
    <t>D360 Muzeum UW</t>
  </si>
  <si>
    <t>D361 Katedra Erazma z Rotterdamu</t>
  </si>
  <si>
    <t>D362 Ogród Botaniczny</t>
  </si>
  <si>
    <t>D363 Chór Akademicki Uniwersytetu Warszawskiego</t>
  </si>
  <si>
    <t>D364 Teatr Hybrydy Uniwersytetu Warszawskiego</t>
  </si>
  <si>
    <t>D365 Zespół Pieśni i Tańca UW "WARSZAWIANKA"</t>
  </si>
  <si>
    <t>D366 Akademicki Związek Sportowy AZS</t>
  </si>
  <si>
    <t>D367 Centrum Sportu i Rekreacji Uniwersytetu Warszawskiego</t>
  </si>
  <si>
    <t xml:space="preserve">D368 Instytut Studiów Społecznych imienia Profesora Roberta Zajonca  </t>
  </si>
  <si>
    <t xml:space="preserve">D370 Uniwersyteckie Centrum Badań nad Środowiskiem Przyrodniczym i Zrównoważonym Rozwojem  </t>
  </si>
  <si>
    <t>D371 Ośrodek Badań nad Migracjami</t>
  </si>
  <si>
    <t>D372 Ośrodek Cywilizacji Polskiej na Sorbonie</t>
  </si>
  <si>
    <t>D373 Miesięcznik "Delta"</t>
  </si>
  <si>
    <t>D374 Centrum Wolontariatu</t>
  </si>
  <si>
    <t>D402 Interdyscyplinarne Centrum Modelowania Matematycznego i Komputerowego</t>
  </si>
  <si>
    <t>D403 Centrum Nauk Sądowych Uniwersytetu Warszawskiego</t>
  </si>
  <si>
    <t>D404 Uniwersytet Otwarty Uniwersytetu Warszawskiego</t>
  </si>
  <si>
    <t>D405 Ośrodek Analiz Politologicznych UW</t>
  </si>
  <si>
    <t>D406 Centrum Badań Przedklinicznych i Technologii Uniwersytetu Warszawskiego</t>
  </si>
  <si>
    <t>D407 Uniwersytecki Ośrodek Transferu Technologii UOTT</t>
  </si>
  <si>
    <t>D408 Rada Certyfikacji Językowej</t>
  </si>
  <si>
    <t>D411 Festiwal Nauki</t>
  </si>
  <si>
    <t>D413 Katedra im.Tadeusza Mazowieckiego</t>
  </si>
  <si>
    <t>D701 Dom Studenta nr 1</t>
  </si>
  <si>
    <t>D702 Dom Studenta nr 2</t>
  </si>
  <si>
    <t>D703 Dom Studenta nr 3</t>
  </si>
  <si>
    <t>D704 Dom Studenta nr 4</t>
  </si>
  <si>
    <t>D705 Dom Studenta nr 5</t>
  </si>
  <si>
    <t>D706 Dom Studenta nr 6</t>
  </si>
  <si>
    <t>D707 Stołówka UW</t>
  </si>
  <si>
    <t xml:space="preserve">D708 Dom Pracownika Naukowego UW (DPN) </t>
  </si>
  <si>
    <t xml:space="preserve">D709 Hotel Uniwersytecki "HERA" </t>
  </si>
  <si>
    <t>D710 Hotel Uniwersytecki "SOKRATES"</t>
  </si>
  <si>
    <t>D711 Dom Pracy Twórczej i Wypoczynku "WRZOS" (Kiry)</t>
  </si>
  <si>
    <t xml:space="preserve">D712 Dom Pracy Twórczej i Wypoczynku "SZELIGÓWKA" </t>
  </si>
  <si>
    <t>D713 Ośrodek Kolonijny "BAJKA" w Łukęcinie</t>
  </si>
  <si>
    <t>D714 Żłobek</t>
  </si>
  <si>
    <t>D801 Sekretariat Rektora</t>
  </si>
  <si>
    <t>D802 Sekretariat Pionu  Prorektora ds. Kadrowych i Pol. Finansowej</t>
  </si>
  <si>
    <t xml:space="preserve">D803 Sekretariat Prorektora ds. Rozwoju </t>
  </si>
  <si>
    <t>D804 Sekretariat Pionu Rektora ds. Naukowych</t>
  </si>
  <si>
    <t>D805 Sekretariat Prorektora ds. Studentów i Jakości Kształcenia</t>
  </si>
  <si>
    <t>D806 Biuro Rektoratu</t>
  </si>
  <si>
    <t>D807 Dział Audytu i Kontroli Wewnętrznej</t>
  </si>
  <si>
    <t>D810 Biuro Prasowe</t>
  </si>
  <si>
    <t xml:space="preserve">D811 Biuro Promocji </t>
  </si>
  <si>
    <t>D901 Sekretariat Kanclerza</t>
  </si>
  <si>
    <t>D902 Kancelaria Ogólna</t>
  </si>
  <si>
    <t>D903 Biuro Spraw Pracowniczych</t>
  </si>
  <si>
    <t>D904 Biuro ds. Studiów Doktoranckich i Kształcenia Podyplomowego</t>
  </si>
  <si>
    <t>D905 Biuro Spraw Socjalnych</t>
  </si>
  <si>
    <t>D907 Biuro ds. Wspomagania Rozwoju Uniwersytetu Warszawskiego</t>
  </si>
  <si>
    <t>D908 Dział Zamówień Publicznych</t>
  </si>
  <si>
    <t>D909 Biuro Współpracy z Zagranicą</t>
  </si>
  <si>
    <t>D910 Biuro Obsługi Badań</t>
  </si>
  <si>
    <t>D911 Biuro Spraw Studenckich</t>
  </si>
  <si>
    <t xml:space="preserve">D912 Biuro  Zawodowej Promocji Studentów i Absolwentów </t>
  </si>
  <si>
    <t>D913 Biuro ds. Rekrutacji</t>
  </si>
  <si>
    <t>D914 Biuro ds. Realizacji Procesu Bolońskiego</t>
  </si>
  <si>
    <t>D915 Biuro ds. Jakości Kształcenia</t>
  </si>
  <si>
    <t>D916 Pracownia Ewaluacji Jakości Kształcenia na UW</t>
  </si>
  <si>
    <t>D917 Biuro Gospodarcze</t>
  </si>
  <si>
    <t xml:space="preserve">D918 Biuro ds. Nieruchomości "Powiśle" </t>
  </si>
  <si>
    <t>D919 Biuro ds. Nieruchomości</t>
  </si>
  <si>
    <t>D920 Inspektorat BHP i Ochrony Przeciwpożarowej</t>
  </si>
  <si>
    <t>D921 Biuro ds. Nieruchomości "Ochota"</t>
  </si>
  <si>
    <t>D923 Sekretariat Zastępcy Kanclerza ds. Technicznych</t>
  </si>
  <si>
    <t>D924 Główny Specjalista ds. Ciepłowniczych</t>
  </si>
  <si>
    <t>D925 Główny Specjalista ds. Energetycznych</t>
  </si>
  <si>
    <t>D926 Główny Specjalista ds. Nowych Inwestycji</t>
  </si>
  <si>
    <t>D927 Główny Specjalista ds. Techniczno - Inwestycyjnych</t>
  </si>
  <si>
    <t>D928 Biuro Techniczne</t>
  </si>
  <si>
    <t>D930 Sekretariat Zastępcy Kanclerza ds. Ekonomicznych</t>
  </si>
  <si>
    <t>D931 Dział Ekonomiczny</t>
  </si>
  <si>
    <t>D932 Dział Gospodarki Materiałowej</t>
  </si>
  <si>
    <t>D933 Dział Inwentaryzacji</t>
  </si>
  <si>
    <t>D935 Sekretariat Zastępcy Kanclerza ds. Informatycznych</t>
  </si>
  <si>
    <t>D936 Dział Aplikacji Komputerowych</t>
  </si>
  <si>
    <t>D937 Dział Sieci Komputerowych</t>
  </si>
  <si>
    <t>D938 Dział Wsparcia Informatycznego</t>
  </si>
  <si>
    <t>D939 Administrator Bezpieczeństwa Informacji</t>
  </si>
  <si>
    <t>D940 Dział Telekomunikacji Uniwersytetu Warszawskiego</t>
  </si>
  <si>
    <t>D942 Sekretariat Kwestora</t>
  </si>
  <si>
    <t>D943 Kwestura</t>
  </si>
  <si>
    <t>D944 Biuro ds. Osób Niepełnosprawnych</t>
  </si>
  <si>
    <t>D945 Rada Zakładowa ZNP</t>
  </si>
  <si>
    <t>D946 Komisja Zakładowa NSZZ "Solidarność"</t>
  </si>
  <si>
    <t>D947 Pracownicza Kasa Zapomogowo Pożyczkowa</t>
  </si>
  <si>
    <t>D948 Fundacja Uniwersytetu Warszawskiego</t>
  </si>
  <si>
    <t>D949 Towarzystwo Przyjaciół Uniwersytetu Warszawskiego</t>
  </si>
  <si>
    <t>D950 Pełnomocnik Rektora ds. Organizacji Nauczania Języków Obcych</t>
  </si>
  <si>
    <t>D951 MUCI-USOS</t>
  </si>
  <si>
    <t>D953 Rekrutacja</t>
  </si>
  <si>
    <t>D954 Centrum personalizacji</t>
  </si>
  <si>
    <t>D955 DELAB</t>
  </si>
  <si>
    <t>D956 Obchody 200 lecia UW</t>
  </si>
  <si>
    <t>D957 Komisja ds. organizacji i Legislacji</t>
  </si>
  <si>
    <t>D959 Dział Serwisu Informatycznego</t>
  </si>
  <si>
    <t>D960 Dobra Inwestycja</t>
  </si>
  <si>
    <t>D961 Biuro Realizacji Inwestycji</t>
  </si>
  <si>
    <t>D962 Sekcja obsługi technicznej obiektów</t>
  </si>
  <si>
    <t>D999 Dział techniczny</t>
  </si>
  <si>
    <t>WMIM</t>
  </si>
  <si>
    <t>WF</t>
  </si>
  <si>
    <t>WCH</t>
  </si>
  <si>
    <t>WG</t>
  </si>
  <si>
    <t>WB</t>
  </si>
  <si>
    <t>WGiSR</t>
  </si>
  <si>
    <t>WNPiSM</t>
  </si>
  <si>
    <t>WPiA</t>
  </si>
  <si>
    <t>WPed</t>
  </si>
  <si>
    <t>WNE</t>
  </si>
  <si>
    <t>WPsych</t>
  </si>
  <si>
    <t>WZ</t>
  </si>
  <si>
    <t>WDIiB</t>
  </si>
  <si>
    <t>WPol</t>
  </si>
  <si>
    <t>WH</t>
  </si>
  <si>
    <t>WLS</t>
  </si>
  <si>
    <t>WN</t>
  </si>
  <si>
    <t>WSNSiR</t>
  </si>
  <si>
    <t>WFiS</t>
  </si>
  <si>
    <t>WO</t>
  </si>
  <si>
    <t>WAL</t>
  </si>
  <si>
    <t>KMISH</t>
  </si>
  <si>
    <t>)3</t>
  </si>
  <si>
    <t>KMISMP</t>
  </si>
  <si>
    <t>MSOŚ</t>
  </si>
  <si>
    <t>CKNJOiEE</t>
  </si>
  <si>
    <t>CESLA</t>
  </si>
  <si>
    <t>EUROREG</t>
  </si>
  <si>
    <t>OSA</t>
  </si>
  <si>
    <t>CE</t>
  </si>
  <si>
    <t>SEW</t>
  </si>
  <si>
    <t xml:space="preserve"> Pełnomocnik Kwestora</t>
  </si>
  <si>
    <t>BUW</t>
  </si>
  <si>
    <t>POLONICUM</t>
  </si>
  <si>
    <t>ZSS</t>
  </si>
  <si>
    <t>SSSD</t>
  </si>
  <si>
    <t>NZS</t>
  </si>
  <si>
    <t>SzJO</t>
  </si>
  <si>
    <t>CSSTRiL</t>
  </si>
  <si>
    <t>CNBCh</t>
  </si>
  <si>
    <t>CeNT</t>
  </si>
  <si>
    <t>WUW</t>
  </si>
  <si>
    <t>ZG</t>
  </si>
  <si>
    <t>CAŚ</t>
  </si>
  <si>
    <t>COME</t>
  </si>
  <si>
    <t>ŚLCJ</t>
  </si>
  <si>
    <t>OBAE</t>
  </si>
  <si>
    <t>OKF</t>
  </si>
  <si>
    <t>SWFS</t>
  </si>
  <si>
    <t>ArchUW</t>
  </si>
  <si>
    <t>MuzUW</t>
  </si>
  <si>
    <t>KER</t>
  </si>
  <si>
    <t>OGRÓDBOT</t>
  </si>
  <si>
    <t>ZPiTW</t>
  </si>
  <si>
    <t>AZS</t>
  </si>
  <si>
    <t>CSiR</t>
  </si>
  <si>
    <t>ISS</t>
  </si>
  <si>
    <t>UCBŚP</t>
  </si>
  <si>
    <t xml:space="preserve">Pełnomocnik Kwestora, </t>
  </si>
  <si>
    <t>OBM</t>
  </si>
  <si>
    <t>OCP-SORB</t>
  </si>
  <si>
    <t>MDELTA</t>
  </si>
  <si>
    <t>CWUW</t>
  </si>
  <si>
    <t>ICM</t>
  </si>
  <si>
    <t>CNS</t>
  </si>
  <si>
    <t>UO</t>
  </si>
  <si>
    <t>OAP</t>
  </si>
  <si>
    <t>CBPiT</t>
  </si>
  <si>
    <t>UOTT</t>
  </si>
  <si>
    <t>RCJ</t>
  </si>
  <si>
    <t>FESTNAUK</t>
  </si>
  <si>
    <t>KTMaz</t>
  </si>
  <si>
    <t>D605</t>
  </si>
  <si>
    <t>Konferencja Rektorów Akademickich Szkół Polskich</t>
  </si>
  <si>
    <t>Rektor, Prorektor</t>
  </si>
  <si>
    <t>KRASP</t>
  </si>
  <si>
    <t>D605 Konferencja Rektorów Akademickich Szkół Polskich</t>
  </si>
  <si>
    <t>DS1</t>
  </si>
  <si>
    <t>DS2</t>
  </si>
  <si>
    <t>DS3</t>
  </si>
  <si>
    <t>DS4</t>
  </si>
  <si>
    <t>DS5</t>
  </si>
  <si>
    <t>DS6</t>
  </si>
  <si>
    <t>DPN</t>
  </si>
  <si>
    <t>HERA</t>
  </si>
  <si>
    <t>SOKRATES</t>
  </si>
  <si>
    <t>WRZOS</t>
  </si>
  <si>
    <t>SZELIGÓWKA</t>
  </si>
  <si>
    <t>BAJKA</t>
  </si>
  <si>
    <t>ŻŁOBEK</t>
  </si>
  <si>
    <t>PRKiP</t>
  </si>
  <si>
    <t>PRRozw</t>
  </si>
  <si>
    <t>PRNauk</t>
  </si>
  <si>
    <t>PRStud</t>
  </si>
  <si>
    <t>BR</t>
  </si>
  <si>
    <t>DAiKW</t>
  </si>
  <si>
    <t>Biuro Prawne</t>
  </si>
  <si>
    <t>BPRAWNE</t>
  </si>
  <si>
    <t>D809 Biuro Prawne</t>
  </si>
  <si>
    <t>BP</t>
  </si>
  <si>
    <t>BProm</t>
  </si>
  <si>
    <t>BSP</t>
  </si>
  <si>
    <t>BSDiKP</t>
  </si>
  <si>
    <t>BSSOC</t>
  </si>
  <si>
    <t>DZP</t>
  </si>
  <si>
    <t>BWZ</t>
  </si>
  <si>
    <t>BOB</t>
  </si>
  <si>
    <t>BSS</t>
  </si>
  <si>
    <t>BZPSiA</t>
  </si>
  <si>
    <t>BdR</t>
  </si>
  <si>
    <t>BdRPB</t>
  </si>
  <si>
    <t>BJK</t>
  </si>
  <si>
    <t>PEJK</t>
  </si>
  <si>
    <t>BG</t>
  </si>
  <si>
    <t>BNP</t>
  </si>
  <si>
    <t>BN</t>
  </si>
  <si>
    <t>BNO</t>
  </si>
  <si>
    <t>KT</t>
  </si>
  <si>
    <t>GłSC</t>
  </si>
  <si>
    <t>GłSE</t>
  </si>
  <si>
    <t>GS-ENERG</t>
  </si>
  <si>
    <t>GS-INWEST</t>
  </si>
  <si>
    <t>BT</t>
  </si>
  <si>
    <t>KE</t>
  </si>
  <si>
    <t>DE</t>
  </si>
  <si>
    <t>DGM</t>
  </si>
  <si>
    <t>DI</t>
  </si>
  <si>
    <t>KI</t>
  </si>
  <si>
    <t>DAK</t>
  </si>
  <si>
    <t>DSK</t>
  </si>
  <si>
    <t>DWI</t>
  </si>
  <si>
    <t>ABI</t>
  </si>
  <si>
    <t>DT</t>
  </si>
  <si>
    <t>KW</t>
  </si>
  <si>
    <t>BON</t>
  </si>
  <si>
    <t>ZNP</t>
  </si>
  <si>
    <t>NSZZSol</t>
  </si>
  <si>
    <t>KASAZ-P</t>
  </si>
  <si>
    <t>FUNDUW</t>
  </si>
  <si>
    <t>TPUW</t>
  </si>
  <si>
    <t>PR-ONJO</t>
  </si>
  <si>
    <t>MUCI</t>
  </si>
  <si>
    <t>REKR</t>
  </si>
  <si>
    <t>UCP</t>
  </si>
  <si>
    <t>200LAT</t>
  </si>
  <si>
    <t>K-OL</t>
  </si>
  <si>
    <t>LABCYFR</t>
  </si>
  <si>
    <t>DOBRINWEST</t>
  </si>
  <si>
    <t>BRI</t>
  </si>
  <si>
    <t>SOTO</t>
  </si>
  <si>
    <t>DTECHN</t>
  </si>
  <si>
    <t>Standardowe urządzenie wielofunkcyjne laserowwe XEROX A4 mono</t>
  </si>
  <si>
    <t>Standardowe urządzenie wielofunkcyjne laserowe XEROX A4 kolor</t>
  </si>
  <si>
    <t>Standardowe urządzenie wielofunkcyjne laserowe XEROX A3 kolor</t>
  </si>
  <si>
    <t>MPK</t>
  </si>
  <si>
    <t>aktualizacja MPK i wyboru w formularzu</t>
  </si>
  <si>
    <t>DG-MPK</t>
  </si>
  <si>
    <t>Akceptujący</t>
  </si>
  <si>
    <t>kontrola finansowa</t>
  </si>
  <si>
    <t>koszt</t>
  </si>
  <si>
    <t>adm</t>
  </si>
  <si>
    <t>n-d</t>
  </si>
  <si>
    <t>Chór</t>
  </si>
  <si>
    <t>IBHPIPPOŻ</t>
  </si>
  <si>
    <t>KANCLsek</t>
  </si>
  <si>
    <t>KWESTsek</t>
  </si>
  <si>
    <t>RUWsek</t>
  </si>
  <si>
    <t>STOŁÓWKA</t>
  </si>
  <si>
    <t>TeatrHybr</t>
  </si>
  <si>
    <t xml:space="preserve">Standardowa drukarka laserowa HP A4 mono </t>
  </si>
  <si>
    <t xml:space="preserve">Standardowa drukarka laserowa HP A4 kolor </t>
  </si>
  <si>
    <t>Standardowe urządzenie wielofunkcyjne żelowe HP A4 kolor</t>
  </si>
  <si>
    <t>Sprzęt wg własnej specyfikacji</t>
  </si>
  <si>
    <t>Standardowy laptop 14" DELL</t>
  </si>
  <si>
    <t>Standardowy laptop 15" DELL</t>
  </si>
  <si>
    <t>Standardowy laptop 13" HP</t>
  </si>
  <si>
    <t>Standardowy laptop 13" TOSHIBA</t>
  </si>
  <si>
    <t>Standardowy laptop 14" LENOVO</t>
  </si>
  <si>
    <t>Standardowy komputer stacjonarny 1</t>
  </si>
  <si>
    <t>Standardowy komputer stacjonarny 2</t>
  </si>
  <si>
    <t>Standardowy komputer stacjonarny 3 mały</t>
  </si>
  <si>
    <t>30.03.2019</t>
  </si>
  <si>
    <t>Standardowe urządzenie wielofunkcyjne laserowe SAMSUNG A4 kolor wydajne</t>
  </si>
  <si>
    <t>Standardowy laptop 15"z dvd TOSHIBA</t>
  </si>
  <si>
    <t>Standardowa drukarka laserowa LEXMARK A4 kolor</t>
  </si>
  <si>
    <t>Standardowa drukarka laserowa LEXMARK A4 kolor szybka</t>
  </si>
  <si>
    <t>D952</t>
  </si>
  <si>
    <t>D964</t>
  </si>
  <si>
    <t>D906</t>
  </si>
  <si>
    <t>D308</t>
  </si>
  <si>
    <t>D309</t>
  </si>
  <si>
    <t>D310</t>
  </si>
  <si>
    <t>D603</t>
  </si>
  <si>
    <t>D401</t>
  </si>
  <si>
    <t>D305</t>
  </si>
  <si>
    <t>D606</t>
  </si>
  <si>
    <t>D607</t>
  </si>
  <si>
    <t>D608</t>
  </si>
  <si>
    <t>D808</t>
  </si>
  <si>
    <t>Akademicka Służba Zdrowia</t>
  </si>
  <si>
    <t>Biuro Innowacji w Przestrzeni Akademickiej</t>
  </si>
  <si>
    <t>Biuro Międzynarodowych Programów Badawczych</t>
  </si>
  <si>
    <t>Biuro Programu Wieloletniego i Analiz Systemowych</t>
  </si>
  <si>
    <t>CENT I, CENT II - Centrum Nowych Technologii</t>
  </si>
  <si>
    <t>CENT II Centrum Nowych Technologii</t>
  </si>
  <si>
    <t>CENT III Bud. Centrum Nauk Biolog.-Chem.</t>
  </si>
  <si>
    <t>Dział Telekomunikacji Uniwersytetu Warszawskiego</t>
  </si>
  <si>
    <t>Europejskie Centrum Edukacji Geologicznej w Chęcinach</t>
  </si>
  <si>
    <t>Interdyscyplinarne Centrum Genetyki Zachowania</t>
  </si>
  <si>
    <t>Koła Naukowe</t>
  </si>
  <si>
    <t>Komisja Programów Międzynarodowych</t>
  </si>
  <si>
    <t>Remonty Budynków i Budowli</t>
  </si>
  <si>
    <t>Różne Jednostki (Tymczasowo)</t>
  </si>
  <si>
    <t>Zespół Radców Prawnych</t>
  </si>
  <si>
    <t>D952 Akademicka Służba Zdrowia</t>
  </si>
  <si>
    <t>D963 Biuro Innowacji w Przestrzeni Akademickiej</t>
  </si>
  <si>
    <t>D964 Biuro Międzynarodowych Programów Badawczych</t>
  </si>
  <si>
    <t>D906 Biuro Programu Wieloletniego i Analiz Systemowych</t>
  </si>
  <si>
    <t>D308 CENT I, CENT II - Centrum Nowych Technologii</t>
  </si>
  <si>
    <t>D309 CENT II Centrum Nowych Technologii</t>
  </si>
  <si>
    <t>D310 CENT III Bud. Centrum Nauk Biolog.-Chem.</t>
  </si>
  <si>
    <t>D603 Europejskie Centrum Edukacji Geologicznej w Chęcinach</t>
  </si>
  <si>
    <t>D401 Interdyscyplinarne Centrum Genetyki Zachowania</t>
  </si>
  <si>
    <t>D305 Koła Naukowe</t>
  </si>
  <si>
    <t>D606 Komisja Programów Międzynarodowych</t>
  </si>
  <si>
    <t>D958 Labolatorium Cyfrowe dla Humanistyki</t>
  </si>
  <si>
    <t>D607 Remonty Budynków i Budowli</t>
  </si>
  <si>
    <t>D608 Różne Jednostki (Tymczasowo)</t>
  </si>
  <si>
    <t>D808 Zespół Radców Prawnych</t>
  </si>
  <si>
    <t>SŁ-ZDROWIA</t>
  </si>
  <si>
    <t>BWR</t>
  </si>
  <si>
    <t>BIPA</t>
  </si>
  <si>
    <t>BMPB</t>
  </si>
  <si>
    <t>BPWAS</t>
  </si>
  <si>
    <t>CENT1.bud</t>
  </si>
  <si>
    <t>CENT2.bud</t>
  </si>
  <si>
    <t>CENT3.bud</t>
  </si>
  <si>
    <t>ECEG</t>
  </si>
  <si>
    <t>ICGZ</t>
  </si>
  <si>
    <t>KANCELGŁ</t>
  </si>
  <si>
    <t>KOŁANAUK</t>
  </si>
  <si>
    <t>KPN</t>
  </si>
  <si>
    <t>RBB</t>
  </si>
  <si>
    <t>TYMCZAS</t>
  </si>
  <si>
    <t>BPraw</t>
  </si>
  <si>
    <t>)2</t>
  </si>
  <si>
    <t>Pełnomocnik Kwestora, )2</t>
  </si>
  <si>
    <t xml:space="preserve"> - </t>
  </si>
  <si>
    <t>.</t>
  </si>
  <si>
    <t>v</t>
  </si>
  <si>
    <t xml:space="preserve"> wybierz jednostkę</t>
  </si>
  <si>
    <t>tel.   (22) 55 24 033</t>
  </si>
  <si>
    <t xml:space="preserve">Akceptacja </t>
  </si>
  <si>
    <t>PESEL</t>
  </si>
  <si>
    <t>Rodzaj legitymacji</t>
  </si>
  <si>
    <t>Uprawnienia</t>
  </si>
  <si>
    <t>Nazwa uprawnienia</t>
  </si>
  <si>
    <t>Zaznacz własciwy kwadrat</t>
  </si>
  <si>
    <t>Elektroniczna Legitymacja Studencka</t>
  </si>
  <si>
    <t>Elektroniczna Legitymacja Doktoranta</t>
  </si>
  <si>
    <t>Elektroniczna Legitymacja Pracownicza</t>
  </si>
  <si>
    <t>zlecenie do druku, anulowanie druku, unieważnianie legitymacji</t>
  </si>
  <si>
    <t>przedłużanie ważności istniejących legitymacji</t>
  </si>
  <si>
    <t xml:space="preserve">odbieranie z UCP wydrukowanych legitymacji </t>
  </si>
  <si>
    <t>nadanie uprawnień do obsługi legitymacji</t>
  </si>
  <si>
    <t>cofnięcie uprawnień do obsług legitymacji</t>
  </si>
  <si>
    <t>Formularz uprawnień użytkownika USOS do obsługi legitymacji</t>
  </si>
  <si>
    <t>Wnioskujący:</t>
  </si>
  <si>
    <t>Opis</t>
  </si>
  <si>
    <t>cofanie anulowania legitymacji</t>
  </si>
  <si>
    <t>(Dziekan,Dyrektor, Kierownik jednostki,Kanclerz lub osoby upoważnione )</t>
  </si>
  <si>
    <t xml:space="preserve">email: certyfikaty@adm.uw.edu.pl  </t>
  </si>
  <si>
    <t>fax:  (22) 55 20 837</t>
  </si>
  <si>
    <r>
      <rPr>
        <b/>
        <sz val="11"/>
        <rFont val="Calibri"/>
        <family val="2"/>
        <charset val="238"/>
      </rPr>
      <t xml:space="preserve">Dział Wsparcia Informatycznego </t>
    </r>
    <r>
      <rPr>
        <sz val="11"/>
        <rFont val="Calibri"/>
        <family val="2"/>
        <charset val="238"/>
      </rPr>
      <t xml:space="preserve">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</si>
</sst>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164" formatCode="yyyy/mm/dd;@"/>
    <numFmt numFmtId="165" formatCode="yy/mm/dd;@"/>
    <numFmt numFmtId="166" formatCode="#,##0.00\ &quot;zł&quot;"/>
    <numFmt numFmtId="167" formatCode="0.0000"/>
    <numFmt numFmtId="168" formatCode="[$€-2]\ #,##0.00;\-[$€-2]\ #,##0.00"/>
    <numFmt numFmtId="173" formatCode="yy\-mm\-dd;@"/>
  </numFmts>
  <fonts count="42"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indexed="20"/>
      <name val="Arial Unicode MS"/>
      <family val="2"/>
      <charset val="238"/>
    </font>
    <font>
      <sz val="9"/>
      <color indexed="20"/>
      <name val="Arial Narrow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7"/>
      <name val="Czcionka tekstu podstawowego"/>
      <charset val="238"/>
    </font>
    <font>
      <u/>
      <sz val="11"/>
      <color indexed="12"/>
      <name val="Czcionka tekstu podstawowego"/>
      <family val="2"/>
      <charset val="238"/>
    </font>
    <font>
      <b/>
      <sz val="11"/>
      <color indexed="13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indexed="20"/>
      <name val="Arial Unicode MS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8"/>
      <name val="Segoe U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rgb="FF7030A0"/>
      <name val="Calibri"/>
      <family val="2"/>
      <charset val="238"/>
      <scheme val="minor"/>
    </font>
    <font>
      <sz val="9"/>
      <color indexed="20"/>
      <name val="Calibri"/>
      <family val="2"/>
      <charset val="238"/>
      <scheme val="minor"/>
    </font>
    <font>
      <b/>
      <sz val="9"/>
      <color indexed="2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i/>
      <sz val="9"/>
      <color indexed="2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indexed="9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9" fontId="2" fillId="0" borderId="0" xfId="3" applyFont="1" applyFill="1" applyBorder="1" applyAlignment="1"/>
    <xf numFmtId="165" fontId="2" fillId="0" borderId="0" xfId="0" applyNumberFormat="1" applyFont="1" applyFill="1" applyBorder="1" applyAlignment="1"/>
    <xf numFmtId="0" fontId="4" fillId="0" borderId="0" xfId="0" applyFont="1" applyAlignment="1"/>
    <xf numFmtId="0" fontId="1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/>
    <xf numFmtId="0" fontId="1" fillId="0" borderId="0" xfId="0" applyFont="1" applyAlignment="1"/>
    <xf numFmtId="14" fontId="4" fillId="0" borderId="0" xfId="0" applyNumberFormat="1" applyFont="1"/>
    <xf numFmtId="14" fontId="1" fillId="0" borderId="0" xfId="0" applyNumberFormat="1" applyFont="1"/>
    <xf numFmtId="14" fontId="6" fillId="0" borderId="0" xfId="1" applyNumberFormat="1" applyFont="1" applyAlignment="1" applyProtection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167" fontId="7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/>
    </xf>
    <xf numFmtId="168" fontId="9" fillId="0" borderId="0" xfId="4" applyNumberFormat="1" applyFont="1"/>
    <xf numFmtId="44" fontId="9" fillId="0" borderId="0" xfId="4" applyFont="1"/>
    <xf numFmtId="0" fontId="8" fillId="0" borderId="0" xfId="0" applyFont="1" applyAlignment="1">
      <alignment horizontal="right"/>
    </xf>
    <xf numFmtId="4" fontId="1" fillId="0" borderId="0" xfId="0" applyNumberFormat="1" applyFont="1"/>
    <xf numFmtId="0" fontId="10" fillId="0" borderId="0" xfId="0" applyFont="1" applyAlignment="1"/>
    <xf numFmtId="4" fontId="10" fillId="0" borderId="0" xfId="0" applyNumberFormat="1" applyFont="1"/>
    <xf numFmtId="164" fontId="1" fillId="0" borderId="0" xfId="0" applyNumberFormat="1" applyFont="1"/>
    <xf numFmtId="0" fontId="18" fillId="0" borderId="4" xfId="0" applyFont="1" applyFill="1" applyBorder="1" applyAlignment="1"/>
    <xf numFmtId="0" fontId="18" fillId="0" borderId="4" xfId="0" applyFont="1" applyFill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4" fontId="18" fillId="0" borderId="4" xfId="0" applyNumberFormat="1" applyFont="1" applyFill="1" applyBorder="1" applyAlignment="1"/>
    <xf numFmtId="9" fontId="18" fillId="0" borderId="4" xfId="3" applyFont="1" applyFill="1" applyBorder="1" applyAlignment="1"/>
    <xf numFmtId="165" fontId="18" fillId="0" borderId="4" xfId="0" applyNumberFormat="1" applyFont="1" applyFill="1" applyBorder="1" applyAlignment="1"/>
    <xf numFmtId="0" fontId="18" fillId="0" borderId="0" xfId="0" applyFont="1" applyFill="1" applyBorder="1" applyAlignment="1"/>
    <xf numFmtId="14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1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horizontal="center" wrapText="1"/>
    </xf>
    <xf numFmtId="4" fontId="21" fillId="0" borderId="4" xfId="0" applyNumberFormat="1" applyFont="1" applyFill="1" applyBorder="1" applyAlignment="1">
      <alignment horizontal="center" wrapText="1"/>
    </xf>
    <xf numFmtId="166" fontId="21" fillId="0" borderId="4" xfId="0" applyNumberFormat="1" applyFont="1" applyFill="1" applyBorder="1" applyAlignment="1">
      <alignment wrapText="1"/>
    </xf>
    <xf numFmtId="9" fontId="21" fillId="0" borderId="4" xfId="3" applyFont="1" applyFill="1" applyBorder="1" applyAlignment="1">
      <alignment wrapText="1"/>
    </xf>
    <xf numFmtId="165" fontId="21" fillId="0" borderId="4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/>
    <xf numFmtId="0" fontId="18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horizontal="left" vertical="top" wrapText="1"/>
    </xf>
    <xf numFmtId="166" fontId="21" fillId="0" borderId="4" xfId="0" applyNumberFormat="1" applyFont="1" applyBorder="1"/>
    <xf numFmtId="0" fontId="21" fillId="0" borderId="4" xfId="0" applyFont="1" applyFill="1" applyBorder="1" applyAlignment="1"/>
    <xf numFmtId="0" fontId="21" fillId="0" borderId="4" xfId="0" applyFont="1" applyFill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166" fontId="21" fillId="0" borderId="4" xfId="0" applyNumberFormat="1" applyFont="1" applyFill="1" applyBorder="1" applyAlignment="1"/>
    <xf numFmtId="9" fontId="21" fillId="0" borderId="4" xfId="3" applyFont="1" applyFill="1" applyBorder="1" applyAlignment="1"/>
    <xf numFmtId="0" fontId="21" fillId="0" borderId="4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wrapText="1"/>
    </xf>
    <xf numFmtId="0" fontId="21" fillId="3" borderId="4" xfId="0" applyFont="1" applyFill="1" applyBorder="1" applyAlignment="1">
      <alignment vertical="center" wrapText="1"/>
    </xf>
    <xf numFmtId="0" fontId="23" fillId="0" borderId="0" xfId="0" applyFont="1" applyBorder="1"/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/>
    <xf numFmtId="9" fontId="19" fillId="0" borderId="0" xfId="3" applyFont="1" applyFill="1" applyBorder="1" applyAlignment="1"/>
    <xf numFmtId="165" fontId="19" fillId="0" borderId="0" xfId="0" applyNumberFormat="1" applyFont="1" applyFill="1" applyBorder="1" applyAlignment="1"/>
    <xf numFmtId="0" fontId="11" fillId="3" borderId="0" xfId="0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2" fillId="4" borderId="16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73" fontId="12" fillId="4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" borderId="0" xfId="0" applyFont="1" applyFill="1"/>
    <xf numFmtId="14" fontId="27" fillId="3" borderId="0" xfId="0" applyNumberFormat="1" applyFont="1" applyFill="1"/>
    <xf numFmtId="0" fontId="28" fillId="3" borderId="0" xfId="0" applyFont="1" applyFill="1"/>
    <xf numFmtId="0" fontId="28" fillId="3" borderId="0" xfId="0" applyFont="1" applyFill="1" applyAlignment="1">
      <alignment horizontal="right"/>
    </xf>
    <xf numFmtId="0" fontId="27" fillId="3" borderId="0" xfId="0" applyFont="1" applyFill="1"/>
    <xf numFmtId="0" fontId="27" fillId="3" borderId="0" xfId="0" applyFont="1" applyFill="1" applyBorder="1"/>
    <xf numFmtId="0" fontId="29" fillId="3" borderId="0" xfId="0" applyFont="1" applyFill="1" applyAlignment="1">
      <alignment horizontal="left"/>
    </xf>
    <xf numFmtId="0" fontId="30" fillId="3" borderId="0" xfId="0" applyFont="1" applyFill="1" applyAlignment="1">
      <alignment horizontal="left"/>
    </xf>
    <xf numFmtId="0" fontId="31" fillId="3" borderId="0" xfId="0" applyFont="1" applyFill="1" applyAlignment="1">
      <alignment horizontal="left"/>
    </xf>
    <xf numFmtId="0" fontId="32" fillId="3" borderId="1" xfId="1" applyFont="1" applyFill="1" applyBorder="1" applyAlignment="1" applyProtection="1">
      <alignment horizontal="center"/>
      <protection locked="0"/>
    </xf>
    <xf numFmtId="0" fontId="32" fillId="3" borderId="2" xfId="1" applyFont="1" applyFill="1" applyBorder="1" applyAlignment="1" applyProtection="1">
      <alignment horizontal="center"/>
      <protection locked="0"/>
    </xf>
    <xf numFmtId="0" fontId="32" fillId="3" borderId="3" xfId="1" applyFont="1" applyFill="1" applyBorder="1" applyAlignment="1" applyProtection="1">
      <alignment horizontal="center"/>
      <protection locked="0"/>
    </xf>
    <xf numFmtId="0" fontId="33" fillId="3" borderId="0" xfId="0" applyFont="1" applyFill="1" applyAlignment="1"/>
    <xf numFmtId="0" fontId="34" fillId="3" borderId="0" xfId="0" applyFont="1" applyFill="1" applyBorder="1" applyAlignment="1">
      <alignment horizontal="right" vertical="top"/>
    </xf>
    <xf numFmtId="0" fontId="33" fillId="3" borderId="0" xfId="0" applyFont="1" applyFill="1" applyBorder="1" applyAlignment="1" applyProtection="1">
      <alignment horizontal="center"/>
      <protection locked="0"/>
    </xf>
    <xf numFmtId="0" fontId="35" fillId="3" borderId="0" xfId="0" applyFont="1" applyFill="1" applyBorder="1" applyAlignment="1" applyProtection="1">
      <alignment horizontal="center"/>
      <protection locked="0"/>
    </xf>
    <xf numFmtId="0" fontId="34" fillId="3" borderId="0" xfId="0" applyFont="1" applyFill="1" applyAlignment="1">
      <alignment horizontal="left"/>
    </xf>
    <xf numFmtId="0" fontId="36" fillId="3" borderId="0" xfId="0" applyFont="1" applyFill="1" applyAlignment="1"/>
    <xf numFmtId="0" fontId="36" fillId="3" borderId="0" xfId="0" applyFont="1" applyFill="1" applyBorder="1" applyAlignment="1"/>
    <xf numFmtId="0" fontId="30" fillId="3" borderId="0" xfId="0" applyFont="1" applyFill="1" applyAlignment="1">
      <alignment horizontal="right"/>
    </xf>
    <xf numFmtId="0" fontId="28" fillId="3" borderId="0" xfId="0" applyFont="1" applyFill="1" applyAlignment="1">
      <alignment horizontal="left"/>
    </xf>
    <xf numFmtId="0" fontId="28" fillId="3" borderId="5" xfId="0" applyFont="1" applyFill="1" applyBorder="1"/>
    <xf numFmtId="0" fontId="28" fillId="3" borderId="0" xfId="0" applyFont="1" applyFill="1" applyBorder="1"/>
    <xf numFmtId="0" fontId="34" fillId="3" borderId="0" xfId="0" applyFont="1" applyFill="1"/>
    <xf numFmtId="0" fontId="31" fillId="3" borderId="0" xfId="0" applyFont="1" applyFill="1"/>
    <xf numFmtId="0" fontId="28" fillId="3" borderId="0" xfId="0" applyFont="1" applyFill="1" applyProtection="1"/>
    <xf numFmtId="0" fontId="28" fillId="3" borderId="0" xfId="0" applyFont="1" applyFill="1" applyBorder="1" applyProtection="1"/>
    <xf numFmtId="0" fontId="33" fillId="3" borderId="0" xfId="0" applyFont="1" applyFill="1" applyBorder="1"/>
    <xf numFmtId="0" fontId="34" fillId="3" borderId="0" xfId="0" applyFont="1" applyFill="1" applyBorder="1"/>
    <xf numFmtId="0" fontId="34" fillId="3" borderId="5" xfId="0" applyFont="1" applyFill="1" applyBorder="1" applyAlignment="1">
      <alignment horizontal="center"/>
    </xf>
    <xf numFmtId="0" fontId="34" fillId="3" borderId="0" xfId="0" applyFont="1" applyFill="1" applyBorder="1" applyAlignment="1"/>
    <xf numFmtId="0" fontId="36" fillId="3" borderId="0" xfId="0" applyFont="1" applyFill="1" applyBorder="1"/>
    <xf numFmtId="0" fontId="33" fillId="3" borderId="0" xfId="0" applyFont="1" applyFill="1"/>
    <xf numFmtId="0" fontId="36" fillId="3" borderId="0" xfId="0" applyFont="1" applyFill="1"/>
    <xf numFmtId="14" fontId="33" fillId="3" borderId="0" xfId="0" applyNumberFormat="1" applyFont="1" applyFill="1" applyAlignment="1">
      <alignment horizontal="right"/>
    </xf>
    <xf numFmtId="14" fontId="28" fillId="3" borderId="0" xfId="0" applyNumberFormat="1" applyFont="1" applyFill="1" applyAlignment="1">
      <alignment horizontal="left"/>
    </xf>
    <xf numFmtId="0" fontId="33" fillId="3" borderId="4" xfId="0" applyFont="1" applyFill="1" applyBorder="1" applyAlignment="1">
      <alignment horizontal="left"/>
    </xf>
    <xf numFmtId="0" fontId="37" fillId="3" borderId="0" xfId="0" applyFont="1" applyFill="1" applyAlignment="1">
      <alignment horizontal="center"/>
    </xf>
    <xf numFmtId="0" fontId="28" fillId="3" borderId="2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/>
    </xf>
    <xf numFmtId="0" fontId="39" fillId="3" borderId="1" xfId="0" applyFont="1" applyFill="1" applyBorder="1" applyAlignment="1">
      <alignment horizontal="right" vertical="top" wrapText="1"/>
    </xf>
    <xf numFmtId="0" fontId="40" fillId="3" borderId="0" xfId="0" applyFont="1" applyFill="1" applyAlignment="1"/>
    <xf numFmtId="0" fontId="39" fillId="3" borderId="0" xfId="0" applyFont="1" applyFill="1" applyAlignment="1">
      <alignment horizontal="left"/>
    </xf>
    <xf numFmtId="0" fontId="38" fillId="3" borderId="13" xfId="0" applyFont="1" applyFill="1" applyBorder="1" applyAlignment="1">
      <alignment horizontal="left" vertical="center"/>
    </xf>
    <xf numFmtId="0" fontId="38" fillId="3" borderId="15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/>
    </xf>
    <xf numFmtId="0" fontId="28" fillId="5" borderId="1" xfId="0" applyFont="1" applyFill="1" applyBorder="1" applyAlignment="1">
      <alignment horizontal="left"/>
    </xf>
    <xf numFmtId="0" fontId="28" fillId="5" borderId="2" xfId="0" applyFont="1" applyFill="1" applyBorder="1" applyAlignment="1">
      <alignment horizontal="left"/>
    </xf>
    <xf numFmtId="0" fontId="28" fillId="5" borderId="3" xfId="0" applyFont="1" applyFill="1" applyBorder="1" applyAlignment="1">
      <alignment horizontal="left"/>
    </xf>
    <xf numFmtId="0" fontId="28" fillId="3" borderId="1" xfId="0" applyFont="1" applyFill="1" applyBorder="1" applyAlignment="1">
      <alignment horizontal="left" wrapText="1"/>
    </xf>
    <xf numFmtId="0" fontId="28" fillId="3" borderId="2" xfId="0" applyFont="1" applyFill="1" applyBorder="1" applyAlignment="1">
      <alignment horizontal="left" wrapText="1"/>
    </xf>
    <xf numFmtId="0" fontId="28" fillId="3" borderId="3" xfId="0" applyFont="1" applyFill="1" applyBorder="1" applyAlignment="1">
      <alignment horizontal="left" wrapText="1"/>
    </xf>
    <xf numFmtId="0" fontId="41" fillId="3" borderId="0" xfId="0" applyFont="1" applyFill="1" applyAlignment="1">
      <alignment horizontal="center"/>
    </xf>
    <xf numFmtId="0" fontId="38" fillId="3" borderId="4" xfId="0" applyFont="1" applyFill="1" applyBorder="1" applyAlignment="1">
      <alignment horizontal="left" vertical="center"/>
    </xf>
    <xf numFmtId="0" fontId="33" fillId="3" borderId="4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3" fillId="3" borderId="2" xfId="0" applyFont="1" applyFill="1" applyBorder="1" applyAlignment="1">
      <alignment horizontal="center"/>
    </xf>
    <xf numFmtId="0" fontId="33" fillId="3" borderId="3" xfId="0" applyFont="1" applyFill="1" applyBorder="1" applyAlignment="1">
      <alignment horizontal="center"/>
    </xf>
    <xf numFmtId="0" fontId="38" fillId="3" borderId="4" xfId="0" applyFont="1" applyFill="1" applyBorder="1" applyAlignment="1" applyProtection="1">
      <alignment horizontal="center"/>
      <protection locked="0"/>
    </xf>
    <xf numFmtId="0" fontId="30" fillId="3" borderId="13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8" fillId="3" borderId="6" xfId="0" applyFont="1" applyFill="1" applyBorder="1" applyAlignment="1" applyProtection="1">
      <alignment horizontal="center" vertical="center" wrapText="1"/>
      <protection locked="0"/>
    </xf>
    <xf numFmtId="0" fontId="38" fillId="3" borderId="5" xfId="0" applyFont="1" applyFill="1" applyBorder="1" applyAlignment="1" applyProtection="1">
      <alignment horizontal="center" vertical="center" wrapText="1"/>
      <protection locked="0"/>
    </xf>
    <xf numFmtId="0" fontId="38" fillId="3" borderId="7" xfId="0" applyFont="1" applyFill="1" applyBorder="1" applyAlignment="1" applyProtection="1">
      <alignment horizontal="center" vertical="center" wrapText="1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locked="0"/>
    </xf>
    <xf numFmtId="0" fontId="38" fillId="3" borderId="9" xfId="0" applyFont="1" applyFill="1" applyBorder="1" applyAlignment="1" applyProtection="1">
      <alignment horizontal="center" vertical="center" wrapText="1"/>
      <protection locked="0"/>
    </xf>
    <xf numFmtId="0" fontId="38" fillId="3" borderId="10" xfId="0" applyFont="1" applyFill="1" applyBorder="1" applyAlignment="1" applyProtection="1">
      <alignment horizontal="center" vertical="center" wrapText="1"/>
      <protection locked="0"/>
    </xf>
    <xf numFmtId="0" fontId="38" fillId="3" borderId="1" xfId="0" applyFont="1" applyFill="1" applyBorder="1" applyAlignment="1" applyProtection="1">
      <alignment horizontal="center"/>
      <protection locked="0"/>
    </xf>
    <xf numFmtId="0" fontId="38" fillId="3" borderId="2" xfId="0" applyFont="1" applyFill="1" applyBorder="1" applyAlignment="1" applyProtection="1">
      <alignment horizontal="center"/>
      <protection locked="0"/>
    </xf>
    <xf numFmtId="0" fontId="38" fillId="3" borderId="3" xfId="0" applyFont="1" applyFill="1" applyBorder="1" applyAlignment="1" applyProtection="1">
      <alignment horizontal="center"/>
      <protection locked="0"/>
    </xf>
    <xf numFmtId="0" fontId="32" fillId="3" borderId="1" xfId="1" applyFont="1" applyFill="1" applyBorder="1" applyAlignment="1" applyProtection="1">
      <alignment horizontal="center"/>
      <protection locked="0"/>
    </xf>
    <xf numFmtId="0" fontId="32" fillId="3" borderId="2" xfId="1" applyFont="1" applyFill="1" applyBorder="1" applyAlignment="1" applyProtection="1">
      <alignment horizontal="center"/>
      <protection locked="0"/>
    </xf>
    <xf numFmtId="0" fontId="32" fillId="3" borderId="3" xfId="1" applyFont="1" applyFill="1" applyBorder="1" applyAlignment="1" applyProtection="1">
      <alignment horizontal="center"/>
      <protection locked="0"/>
    </xf>
    <xf numFmtId="0" fontId="28" fillId="3" borderId="8" xfId="0" applyFont="1" applyFill="1" applyBorder="1" applyAlignment="1">
      <alignment horizontal="right" vertical="top"/>
    </xf>
    <xf numFmtId="0" fontId="28" fillId="3" borderId="10" xfId="0" applyFont="1" applyFill="1" applyBorder="1" applyAlignment="1">
      <alignment horizontal="right" vertical="top"/>
    </xf>
    <xf numFmtId="0" fontId="28" fillId="3" borderId="6" xfId="0" applyFont="1" applyFill="1" applyBorder="1" applyAlignment="1">
      <alignment horizontal="right" vertical="top"/>
    </xf>
    <xf numFmtId="0" fontId="28" fillId="3" borderId="7" xfId="0" applyFont="1" applyFill="1" applyBorder="1" applyAlignment="1">
      <alignment horizontal="right" vertical="top"/>
    </xf>
    <xf numFmtId="0" fontId="28" fillId="3" borderId="11" xfId="0" applyFont="1" applyFill="1" applyBorder="1" applyAlignment="1">
      <alignment horizontal="right" vertical="top"/>
    </xf>
    <xf numFmtId="0" fontId="28" fillId="3" borderId="12" xfId="0" applyFont="1" applyFill="1" applyBorder="1" applyAlignment="1">
      <alignment horizontal="right" vertical="top"/>
    </xf>
    <xf numFmtId="0" fontId="28" fillId="3" borderId="4" xfId="0" applyFont="1" applyFill="1" applyBorder="1" applyAlignment="1" applyProtection="1">
      <alignment horizontal="center" wrapText="1"/>
      <protection locked="0"/>
    </xf>
    <xf numFmtId="0" fontId="28" fillId="3" borderId="6" xfId="0" applyFont="1" applyFill="1" applyBorder="1" applyAlignment="1" applyProtection="1">
      <alignment horizontal="right" vertical="top"/>
    </xf>
    <xf numFmtId="0" fontId="28" fillId="3" borderId="5" xfId="0" applyFont="1" applyFill="1" applyBorder="1" applyAlignment="1" applyProtection="1">
      <alignment horizontal="right" vertical="top"/>
    </xf>
    <xf numFmtId="0" fontId="28" fillId="3" borderId="1" xfId="0" applyFont="1" applyFill="1" applyBorder="1" applyAlignment="1" applyProtection="1">
      <alignment horizontal="center"/>
      <protection locked="0"/>
    </xf>
    <xf numFmtId="0" fontId="28" fillId="3" borderId="2" xfId="0" applyFont="1" applyFill="1" applyBorder="1" applyAlignment="1" applyProtection="1">
      <alignment horizontal="center"/>
      <protection locked="0"/>
    </xf>
    <xf numFmtId="0" fontId="28" fillId="3" borderId="3" xfId="0" applyFont="1" applyFill="1" applyBorder="1" applyAlignment="1" applyProtection="1">
      <alignment horizontal="center"/>
      <protection locked="0"/>
    </xf>
    <xf numFmtId="0" fontId="34" fillId="3" borderId="5" xfId="0" applyFont="1" applyFill="1" applyBorder="1" applyAlignment="1">
      <alignment horizontal="center"/>
    </xf>
    <xf numFmtId="0" fontId="30" fillId="3" borderId="6" xfId="0" applyFont="1" applyFill="1" applyBorder="1" applyAlignment="1" applyProtection="1">
      <alignment horizontal="center"/>
    </xf>
    <xf numFmtId="0" fontId="30" fillId="3" borderId="5" xfId="0" applyFont="1" applyFill="1" applyBorder="1" applyAlignment="1" applyProtection="1">
      <alignment horizontal="center"/>
    </xf>
    <xf numFmtId="0" fontId="30" fillId="3" borderId="7" xfId="0" applyFont="1" applyFill="1" applyBorder="1" applyAlignment="1" applyProtection="1">
      <alignment horizontal="center"/>
    </xf>
    <xf numFmtId="0" fontId="28" fillId="3" borderId="8" xfId="0" applyFont="1" applyFill="1" applyBorder="1" applyAlignment="1" applyProtection="1">
      <alignment horizontal="right" vertical="top"/>
    </xf>
    <xf numFmtId="0" fontId="28" fillId="3" borderId="9" xfId="0" applyFont="1" applyFill="1" applyBorder="1" applyAlignment="1" applyProtection="1">
      <alignment horizontal="right" vertical="top"/>
    </xf>
    <xf numFmtId="0" fontId="33" fillId="3" borderId="8" xfId="0" applyFont="1" applyFill="1" applyBorder="1" applyAlignment="1" applyProtection="1">
      <alignment horizontal="center" wrapText="1"/>
    </xf>
    <xf numFmtId="0" fontId="33" fillId="3" borderId="9" xfId="0" applyFont="1" applyFill="1" applyBorder="1" applyAlignment="1" applyProtection="1">
      <alignment horizontal="center" wrapText="1"/>
    </xf>
    <xf numFmtId="0" fontId="33" fillId="3" borderId="10" xfId="0" applyFont="1" applyFill="1" applyBorder="1" applyAlignment="1" applyProtection="1">
      <alignment horizontal="center" wrapText="1"/>
    </xf>
  </cellXfs>
  <cellStyles count="5">
    <cellStyle name="Hiperłącze" xfId="1" builtinId="8"/>
    <cellStyle name="Normalny" xfId="0" builtinId="0"/>
    <cellStyle name="Normalny 2" xfId="2"/>
    <cellStyle name="Procentowy" xfId="3" builtinId="5"/>
    <cellStyle name="Walutowy" xfId="4" builtinId="4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15</xdr:row>
          <xdr:rowOff>0</xdr:rowOff>
        </xdr:from>
        <xdr:to>
          <xdr:col>4</xdr:col>
          <xdr:colOff>390525</xdr:colOff>
          <xdr:row>15</xdr:row>
          <xdr:rowOff>200025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9525</xdr:rowOff>
        </xdr:from>
        <xdr:to>
          <xdr:col>4</xdr:col>
          <xdr:colOff>438150</xdr:colOff>
          <xdr:row>16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17</xdr:row>
          <xdr:rowOff>19050</xdr:rowOff>
        </xdr:from>
        <xdr:to>
          <xdr:col>4</xdr:col>
          <xdr:colOff>390525</xdr:colOff>
          <xdr:row>17</xdr:row>
          <xdr:rowOff>161925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ELP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152400</xdr:rowOff>
        </xdr:from>
        <xdr:to>
          <xdr:col>5</xdr:col>
          <xdr:colOff>828675</xdr:colOff>
          <xdr:row>19</xdr:row>
          <xdr:rowOff>190500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nadanie uprawnień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5</xdr:col>
          <xdr:colOff>885825</xdr:colOff>
          <xdr:row>20</xdr:row>
          <xdr:rowOff>209550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odebranie uprawnień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76200</xdr:colOff>
          <xdr:row>22</xdr:row>
          <xdr:rowOff>209550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zlecanie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76200</xdr:colOff>
          <xdr:row>23</xdr:row>
          <xdr:rowOff>209550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przedłużanie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76200</xdr:colOff>
          <xdr:row>24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odbieranie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4</xdr:col>
          <xdr:colOff>76200</xdr:colOff>
          <xdr:row>25</xdr:row>
          <xdr:rowOff>209550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cofanie anulowania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ey.pl/pieniadze/kurs/eur,978.html" TargetMode="External"/><Relationship Id="rId1" Type="http://schemas.openxmlformats.org/officeDocument/2006/relationships/hyperlink" Target="mailto:tserwatka@adm.uw.edu.pl.uw.edu.p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38"/>
  <sheetViews>
    <sheetView workbookViewId="0">
      <selection activeCell="A26" sqref="A26"/>
    </sheetView>
  </sheetViews>
  <sheetFormatPr defaultRowHeight="14.25"/>
  <cols>
    <col min="1" max="1" width="14" style="12" customWidth="1"/>
    <col min="2" max="2" width="17.42578125" style="9" customWidth="1"/>
    <col min="3" max="3" width="35.42578125" style="9" customWidth="1"/>
    <col min="4" max="4" width="13.42578125" style="9" customWidth="1"/>
    <col min="5" max="5" width="17.7109375" style="9" customWidth="1"/>
    <col min="6" max="6" width="13.42578125" style="9" customWidth="1"/>
    <col min="7" max="7" width="12.28515625" style="9" customWidth="1"/>
    <col min="8" max="16384" width="9.140625" style="9"/>
  </cols>
  <sheetData>
    <row r="1" spans="1:11" ht="15">
      <c r="A1" s="8" t="s">
        <v>25</v>
      </c>
      <c r="F1" s="10" t="s">
        <v>26</v>
      </c>
      <c r="G1" s="11">
        <f ca="1">TODAY()</f>
        <v>43747</v>
      </c>
    </row>
    <row r="2" spans="1:11">
      <c r="B2" s="9" t="s">
        <v>27</v>
      </c>
      <c r="C2" s="9" t="s">
        <v>56</v>
      </c>
      <c r="F2" s="12"/>
    </row>
    <row r="3" spans="1:11" ht="15">
      <c r="B3" s="9" t="s">
        <v>28</v>
      </c>
      <c r="C3" s="13">
        <f ca="1">A22</f>
        <v>30</v>
      </c>
    </row>
    <row r="4" spans="1:11">
      <c r="B4" s="9" t="s">
        <v>29</v>
      </c>
      <c r="C4" s="14">
        <f ca="1">E22</f>
        <v>42866</v>
      </c>
    </row>
    <row r="5" spans="1:11">
      <c r="B5" s="9" t="s">
        <v>30</v>
      </c>
      <c r="C5" s="15" t="s">
        <v>31</v>
      </c>
    </row>
    <row r="6" spans="1:11">
      <c r="B6" s="9" t="s">
        <v>32</v>
      </c>
      <c r="C6" s="9" t="s">
        <v>33</v>
      </c>
    </row>
    <row r="8" spans="1:11" ht="15">
      <c r="A8" s="8" t="s">
        <v>34</v>
      </c>
    </row>
    <row r="9" spans="1:11" ht="15">
      <c r="A9" s="8"/>
      <c r="C9" s="16" t="s">
        <v>18</v>
      </c>
      <c r="D9" s="16">
        <v>1</v>
      </c>
      <c r="E9" s="16" t="s">
        <v>35</v>
      </c>
      <c r="F9" s="17"/>
      <c r="G9" s="17"/>
      <c r="H9" s="17"/>
      <c r="I9" s="17"/>
      <c r="J9" s="17"/>
      <c r="K9" s="17"/>
    </row>
    <row r="10" spans="1:11" ht="15">
      <c r="B10" s="9" t="s">
        <v>36</v>
      </c>
      <c r="C10" s="16" t="s">
        <v>37</v>
      </c>
      <c r="D10" s="18">
        <v>3.9815</v>
      </c>
      <c r="E10" s="16" t="s">
        <v>38</v>
      </c>
      <c r="F10" s="17" t="s">
        <v>39</v>
      </c>
      <c r="G10" s="17"/>
      <c r="H10" s="17"/>
      <c r="I10" s="17"/>
      <c r="J10" s="17"/>
      <c r="K10" s="17"/>
    </row>
    <row r="11" spans="1:11" ht="15">
      <c r="C11" s="16" t="s">
        <v>40</v>
      </c>
      <c r="D11" s="16" t="s">
        <v>41</v>
      </c>
      <c r="E11" s="16" t="s">
        <v>42</v>
      </c>
      <c r="F11" s="17"/>
      <c r="G11" s="17"/>
      <c r="H11" s="17"/>
      <c r="I11" s="17"/>
      <c r="J11" s="17"/>
      <c r="K11" s="17"/>
    </row>
    <row r="12" spans="1:11" ht="15">
      <c r="B12" s="9" t="s">
        <v>43</v>
      </c>
      <c r="C12" s="19" t="s">
        <v>44</v>
      </c>
      <c r="D12" s="20">
        <v>4.0195999999999996</v>
      </c>
      <c r="E12" s="21"/>
      <c r="F12" s="22" t="s">
        <v>45</v>
      </c>
      <c r="G12" s="22"/>
      <c r="H12" s="22"/>
      <c r="I12" s="22"/>
      <c r="J12" s="22"/>
      <c r="K12" s="23"/>
    </row>
    <row r="13" spans="1:11" ht="15">
      <c r="C13" s="16" t="s">
        <v>46</v>
      </c>
      <c r="D13" s="18">
        <v>3.9929999999999999</v>
      </c>
      <c r="E13" s="24">
        <v>40631</v>
      </c>
      <c r="F13" s="17" t="s">
        <v>47</v>
      </c>
      <c r="G13" s="17"/>
      <c r="H13" s="17"/>
      <c r="I13" s="17"/>
      <c r="J13" s="17"/>
      <c r="K13" s="17"/>
    </row>
    <row r="14" spans="1:11" ht="15">
      <c r="C14" s="16" t="s">
        <v>48</v>
      </c>
      <c r="D14" s="16">
        <v>3.9815</v>
      </c>
      <c r="E14" s="24">
        <v>40652</v>
      </c>
      <c r="F14" s="17" t="s">
        <v>49</v>
      </c>
      <c r="G14" s="17"/>
      <c r="H14" s="17"/>
      <c r="I14" s="17"/>
      <c r="J14" s="17"/>
      <c r="K14" s="17"/>
    </row>
    <row r="15" spans="1:11" ht="15">
      <c r="B15" s="25"/>
      <c r="C15" s="16" t="s">
        <v>50</v>
      </c>
      <c r="D15" s="16">
        <v>3.839</v>
      </c>
      <c r="E15" s="17"/>
      <c r="F15" s="17" t="s">
        <v>51</v>
      </c>
      <c r="G15" s="17"/>
      <c r="H15" s="17"/>
      <c r="I15" s="17"/>
      <c r="J15" s="17"/>
      <c r="K15" s="17"/>
    </row>
    <row r="16" spans="1:11">
      <c r="E16" s="9" t="s">
        <v>52</v>
      </c>
    </row>
    <row r="17" spans="1:5">
      <c r="C17" s="26" t="s">
        <v>53</v>
      </c>
      <c r="D17" s="27">
        <v>14000</v>
      </c>
      <c r="E17" s="28">
        <f>D17*D12</f>
        <v>56274.399999999994</v>
      </c>
    </row>
    <row r="18" spans="1:5">
      <c r="C18" s="29" t="s">
        <v>54</v>
      </c>
      <c r="D18" s="27">
        <v>3000</v>
      </c>
      <c r="E18" s="28">
        <f>D18*D12</f>
        <v>12058.8</v>
      </c>
    </row>
    <row r="20" spans="1:5" ht="15">
      <c r="A20" s="8" t="s">
        <v>55</v>
      </c>
    </row>
    <row r="21" spans="1:5">
      <c r="A21" s="12" t="s">
        <v>57</v>
      </c>
      <c r="B21" s="9" t="s">
        <v>58</v>
      </c>
      <c r="C21" s="30" t="s">
        <v>59</v>
      </c>
      <c r="D21" s="9" t="s">
        <v>60</v>
      </c>
      <c r="E21" s="9" t="s">
        <v>61</v>
      </c>
    </row>
    <row r="22" spans="1:5" ht="15">
      <c r="A22" s="31">
        <f ca="1">INDIRECT(C22,FALSE)</f>
        <v>30</v>
      </c>
      <c r="B22" s="31">
        <f>MATCH("empty",A24:A38,0) +22</f>
        <v>25</v>
      </c>
      <c r="C22" s="32" t="str">
        <f>CONCATENATE("w",TEXT(B22,"###"),"k1")</f>
        <v>w25k1</v>
      </c>
      <c r="D22" s="32" t="str">
        <f>CONCATENATE("w",TEXT(B22,"###"),"k2")</f>
        <v>w25k2</v>
      </c>
      <c r="E22" s="33">
        <f ca="1">INDIRECT(D22,FALSE)</f>
        <v>42866</v>
      </c>
    </row>
    <row r="23" spans="1:5" ht="12" customHeight="1"/>
    <row r="24" spans="1:5">
      <c r="A24" s="12" t="s">
        <v>64</v>
      </c>
      <c r="B24" s="14">
        <v>42079</v>
      </c>
      <c r="C24" s="9" t="s">
        <v>63</v>
      </c>
    </row>
    <row r="25" spans="1:5">
      <c r="A25" s="12">
        <v>30</v>
      </c>
      <c r="B25" s="14">
        <v>42866</v>
      </c>
      <c r="C25" s="9" t="s">
        <v>690</v>
      </c>
    </row>
    <row r="26" spans="1:5">
      <c r="A26" s="12" t="s">
        <v>62</v>
      </c>
    </row>
    <row r="27" spans="1:5">
      <c r="A27" s="12" t="s">
        <v>62</v>
      </c>
    </row>
    <row r="28" spans="1:5">
      <c r="A28" s="12" t="s">
        <v>62</v>
      </c>
    </row>
    <row r="29" spans="1:5">
      <c r="A29" s="12" t="s">
        <v>62</v>
      </c>
    </row>
    <row r="30" spans="1:5">
      <c r="A30" s="12" t="s">
        <v>62</v>
      </c>
    </row>
    <row r="31" spans="1:5">
      <c r="A31" s="12" t="s">
        <v>62</v>
      </c>
    </row>
    <row r="32" spans="1:5">
      <c r="A32" s="12" t="s">
        <v>62</v>
      </c>
    </row>
    <row r="33" spans="1:1">
      <c r="A33" s="12" t="s">
        <v>62</v>
      </c>
    </row>
    <row r="34" spans="1:1">
      <c r="A34" s="12" t="s">
        <v>62</v>
      </c>
    </row>
    <row r="35" spans="1:1">
      <c r="A35" s="12" t="s">
        <v>62</v>
      </c>
    </row>
    <row r="36" spans="1:1">
      <c r="A36" s="12" t="s">
        <v>62</v>
      </c>
    </row>
    <row r="37" spans="1:1">
      <c r="A37" s="12" t="s">
        <v>62</v>
      </c>
    </row>
    <row r="38" spans="1:1">
      <c r="A38" s="12" t="s">
        <v>62</v>
      </c>
    </row>
  </sheetData>
  <hyperlinks>
    <hyperlink ref="C5" r:id="rId1"/>
    <hyperlink ref="F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O43"/>
  <sheetViews>
    <sheetView showGridLines="0" showZeros="0" tabSelected="1" showWhiteSpace="0" zoomScaleNormal="100" workbookViewId="0">
      <selection activeCell="S25" sqref="S25"/>
    </sheetView>
  </sheetViews>
  <sheetFormatPr defaultColWidth="3.140625" defaultRowHeight="12.75"/>
  <cols>
    <col min="1" max="1" width="3.140625" style="85"/>
    <col min="2" max="2" width="7" style="85" customWidth="1"/>
    <col min="3" max="3" width="16.42578125" style="85" customWidth="1"/>
    <col min="4" max="4" width="13.42578125" style="85" customWidth="1"/>
    <col min="5" max="5" width="8" style="85" customWidth="1"/>
    <col min="6" max="6" width="17.28515625" style="85" customWidth="1"/>
    <col min="7" max="7" width="6.7109375" style="85" customWidth="1"/>
    <col min="8" max="8" width="12.42578125" style="85" customWidth="1"/>
    <col min="9" max="9" width="6.28515625" style="85" customWidth="1"/>
    <col min="10" max="10" width="14.7109375" style="85" customWidth="1"/>
    <col min="11" max="11" width="11.42578125" style="85" hidden="1" customWidth="1"/>
    <col min="12" max="12" width="27" style="85" hidden="1" customWidth="1"/>
    <col min="13" max="13" width="4.85546875" style="87" customWidth="1"/>
    <col min="14" max="14" width="4.85546875" style="88" customWidth="1"/>
    <col min="15" max="15" width="4.85546875" style="87" customWidth="1"/>
    <col min="16" max="255" width="9.140625" style="85" customWidth="1"/>
    <col min="256" max="16384" width="3.140625" style="85"/>
  </cols>
  <sheetData>
    <row r="1" spans="2:15">
      <c r="B1" s="83">
        <f ca="1">info!A22</f>
        <v>30</v>
      </c>
      <c r="C1" s="84">
        <f>info!B24</f>
        <v>42079</v>
      </c>
      <c r="D1" s="84">
        <f>asortyment!N1</f>
        <v>42866</v>
      </c>
      <c r="J1" s="86"/>
      <c r="K1" s="118"/>
    </row>
    <row r="2" spans="2:15">
      <c r="C2" s="89" t="s">
        <v>802</v>
      </c>
      <c r="D2" s="90"/>
      <c r="E2" s="90"/>
      <c r="K2" s="86"/>
    </row>
    <row r="3" spans="2:15" ht="13.5" customHeight="1">
      <c r="C3" s="146" t="s">
        <v>0</v>
      </c>
      <c r="D3" s="148"/>
      <c r="E3" s="149"/>
      <c r="F3" s="150"/>
      <c r="H3" s="90"/>
      <c r="I3" s="91"/>
      <c r="J3" s="91"/>
    </row>
    <row r="4" spans="2:15" ht="72.75" customHeight="1">
      <c r="C4" s="147"/>
      <c r="D4" s="151"/>
      <c r="E4" s="152"/>
      <c r="F4" s="153"/>
      <c r="H4" s="125" t="s">
        <v>808</v>
      </c>
      <c r="I4" s="126"/>
      <c r="J4" s="126"/>
    </row>
    <row r="5" spans="2:15" ht="15">
      <c r="C5" s="124" t="s">
        <v>2</v>
      </c>
      <c r="D5" s="145"/>
      <c r="E5" s="145"/>
      <c r="F5" s="145"/>
      <c r="H5" s="126" t="s">
        <v>806</v>
      </c>
      <c r="I5" s="126"/>
      <c r="J5" s="126"/>
    </row>
    <row r="6" spans="2:15" ht="15">
      <c r="C6" s="124" t="s">
        <v>3</v>
      </c>
      <c r="D6" s="145"/>
      <c r="E6" s="145"/>
      <c r="F6" s="145"/>
      <c r="H6" s="126" t="s">
        <v>786</v>
      </c>
      <c r="I6" s="126"/>
      <c r="J6" s="126"/>
    </row>
    <row r="7" spans="2:15" ht="15">
      <c r="C7" s="124" t="s">
        <v>788</v>
      </c>
      <c r="D7" s="154"/>
      <c r="E7" s="155"/>
      <c r="F7" s="156"/>
      <c r="H7" s="126" t="s">
        <v>807</v>
      </c>
      <c r="I7" s="126"/>
      <c r="J7" s="126"/>
    </row>
    <row r="8" spans="2:15" ht="15">
      <c r="C8" s="124" t="s">
        <v>4</v>
      </c>
      <c r="D8" s="157"/>
      <c r="E8" s="158"/>
      <c r="F8" s="159"/>
      <c r="H8" s="91"/>
      <c r="I8" s="91"/>
      <c r="J8" s="91"/>
    </row>
    <row r="9" spans="2:15" ht="15">
      <c r="C9" s="124" t="s">
        <v>5</v>
      </c>
      <c r="D9" s="92"/>
      <c r="E9" s="93"/>
      <c r="F9" s="94"/>
      <c r="H9" s="91"/>
      <c r="I9" s="91"/>
      <c r="J9" s="91"/>
    </row>
    <row r="10" spans="2:15" s="95" customFormat="1">
      <c r="C10" s="96"/>
      <c r="D10" s="97"/>
      <c r="E10" s="98"/>
      <c r="F10" s="98"/>
      <c r="I10" s="99"/>
      <c r="J10" s="99"/>
      <c r="M10" s="100"/>
      <c r="N10" s="101"/>
      <c r="O10" s="100"/>
    </row>
    <row r="12" spans="2:15" ht="23.25" customHeight="1">
      <c r="C12" s="139" t="s">
        <v>801</v>
      </c>
      <c r="D12" s="139"/>
      <c r="E12" s="139"/>
      <c r="F12" s="139"/>
      <c r="G12" s="139"/>
      <c r="H12" s="139"/>
      <c r="I12" s="139"/>
      <c r="J12" s="139"/>
    </row>
    <row r="13" spans="2:15" ht="23.25" customHeight="1">
      <c r="C13" s="120"/>
      <c r="D13" s="120"/>
      <c r="E13" s="120"/>
      <c r="F13" s="120"/>
      <c r="G13" s="120"/>
      <c r="H13" s="120"/>
      <c r="I13" s="120"/>
      <c r="J13" s="120"/>
    </row>
    <row r="14" spans="2:15">
      <c r="C14" s="103"/>
      <c r="D14" s="103"/>
      <c r="E14" s="103"/>
      <c r="F14" s="103"/>
      <c r="G14" s="103"/>
      <c r="H14" s="103"/>
      <c r="I14" s="103"/>
      <c r="J14" s="103"/>
    </row>
    <row r="15" spans="2:15">
      <c r="C15" s="119" t="s">
        <v>6</v>
      </c>
      <c r="D15" s="141" t="s">
        <v>792</v>
      </c>
      <c r="E15" s="141"/>
      <c r="F15" s="141"/>
      <c r="G15" s="141"/>
      <c r="H15" s="142" t="s">
        <v>803</v>
      </c>
      <c r="I15" s="143"/>
      <c r="J15" s="144"/>
    </row>
    <row r="16" spans="2:15" ht="21" customHeight="1">
      <c r="C16" s="140" t="s">
        <v>789</v>
      </c>
      <c r="D16" s="132"/>
      <c r="E16" s="132"/>
      <c r="F16" s="132"/>
      <c r="G16" s="132"/>
      <c r="H16" s="132" t="s">
        <v>793</v>
      </c>
      <c r="I16" s="132"/>
      <c r="J16" s="132"/>
    </row>
    <row r="17" spans="2:15" ht="21" customHeight="1">
      <c r="C17" s="140"/>
      <c r="D17" s="132"/>
      <c r="E17" s="132"/>
      <c r="F17" s="132"/>
      <c r="G17" s="132"/>
      <c r="H17" s="132" t="s">
        <v>794</v>
      </c>
      <c r="I17" s="132"/>
      <c r="J17" s="132"/>
    </row>
    <row r="18" spans="2:15" ht="21" customHeight="1">
      <c r="C18" s="140"/>
      <c r="D18" s="132"/>
      <c r="E18" s="132"/>
      <c r="F18" s="132"/>
      <c r="G18" s="132"/>
      <c r="H18" s="132" t="s">
        <v>795</v>
      </c>
      <c r="I18" s="132"/>
      <c r="J18" s="132"/>
    </row>
    <row r="19" spans="2:15">
      <c r="C19" s="133"/>
      <c r="D19" s="134"/>
      <c r="E19" s="134"/>
      <c r="F19" s="134"/>
      <c r="G19" s="134"/>
      <c r="H19" s="134"/>
      <c r="I19" s="134"/>
      <c r="J19" s="135"/>
    </row>
    <row r="20" spans="2:15" ht="25.5" customHeight="1">
      <c r="C20" s="140" t="s">
        <v>790</v>
      </c>
      <c r="D20" s="132"/>
      <c r="E20" s="132"/>
      <c r="F20" s="132"/>
      <c r="G20" s="132"/>
      <c r="H20" s="136" t="s">
        <v>799</v>
      </c>
      <c r="I20" s="137"/>
      <c r="J20" s="138"/>
    </row>
    <row r="21" spans="2:15" ht="25.5" customHeight="1">
      <c r="C21" s="140"/>
      <c r="D21" s="132"/>
      <c r="E21" s="132"/>
      <c r="F21" s="132"/>
      <c r="G21" s="132"/>
      <c r="H21" s="136" t="s">
        <v>800</v>
      </c>
      <c r="I21" s="137"/>
      <c r="J21" s="138"/>
    </row>
    <row r="22" spans="2:15">
      <c r="C22" s="133"/>
      <c r="D22" s="134"/>
      <c r="E22" s="134"/>
      <c r="F22" s="134"/>
      <c r="G22" s="134"/>
      <c r="H22" s="134"/>
      <c r="I22" s="134"/>
      <c r="J22" s="135"/>
    </row>
    <row r="23" spans="2:15" ht="25.5" customHeight="1">
      <c r="C23" s="127" t="s">
        <v>791</v>
      </c>
      <c r="D23" s="132"/>
      <c r="E23" s="132"/>
      <c r="F23" s="132"/>
      <c r="G23" s="132"/>
      <c r="H23" s="129" t="s">
        <v>796</v>
      </c>
      <c r="I23" s="130"/>
      <c r="J23" s="131"/>
    </row>
    <row r="24" spans="2:15" ht="25.5" customHeight="1">
      <c r="C24" s="128"/>
      <c r="D24" s="132"/>
      <c r="E24" s="132"/>
      <c r="F24" s="132"/>
      <c r="G24" s="132"/>
      <c r="H24" s="129" t="s">
        <v>797</v>
      </c>
      <c r="I24" s="130"/>
      <c r="J24" s="131"/>
    </row>
    <row r="25" spans="2:15" ht="25.5" customHeight="1">
      <c r="C25" s="128"/>
      <c r="D25" s="132"/>
      <c r="E25" s="132"/>
      <c r="F25" s="132"/>
      <c r="G25" s="132"/>
      <c r="H25" s="129" t="s">
        <v>798</v>
      </c>
      <c r="I25" s="130"/>
      <c r="J25" s="131"/>
    </row>
    <row r="26" spans="2:15" ht="24.75" customHeight="1">
      <c r="C26" s="128"/>
      <c r="D26" s="132"/>
      <c r="E26" s="132"/>
      <c r="F26" s="132"/>
      <c r="G26" s="132"/>
      <c r="H26" s="123" t="s">
        <v>804</v>
      </c>
      <c r="I26" s="121"/>
      <c r="J26" s="122"/>
    </row>
    <row r="27" spans="2:15" ht="25.5" hidden="1" customHeight="1">
      <c r="C27" s="128"/>
      <c r="D27" s="104"/>
      <c r="E27" s="104"/>
      <c r="F27" s="104"/>
      <c r="G27" s="104"/>
      <c r="H27" s="104"/>
      <c r="I27" s="104"/>
      <c r="J27" s="104"/>
    </row>
    <row r="28" spans="2:15" ht="12.75" customHeight="1">
      <c r="C28" s="104"/>
      <c r="D28" s="105"/>
      <c r="E28" s="105"/>
      <c r="F28" s="105"/>
      <c r="G28" s="105"/>
      <c r="H28" s="105"/>
      <c r="I28" s="105"/>
      <c r="J28" s="105"/>
    </row>
    <row r="29" spans="2:15">
      <c r="C29" s="105"/>
    </row>
    <row r="30" spans="2:15">
      <c r="G30" s="102"/>
      <c r="H30" s="102"/>
      <c r="I30" s="90"/>
      <c r="J30" s="90"/>
    </row>
    <row r="31" spans="2:15" ht="10.5" customHeight="1">
      <c r="B31" s="106"/>
      <c r="G31" s="102"/>
      <c r="H31" s="102"/>
      <c r="I31" s="90"/>
      <c r="J31" s="90"/>
      <c r="M31" s="85"/>
      <c r="N31" s="85"/>
      <c r="O31" s="85"/>
    </row>
    <row r="32" spans="2:15" hidden="1">
      <c r="B32" s="106"/>
      <c r="M32" s="85"/>
      <c r="N32" s="85"/>
      <c r="O32" s="85"/>
    </row>
    <row r="33" spans="2:15" ht="10.5" customHeight="1">
      <c r="B33" s="107"/>
      <c r="D33" s="108"/>
      <c r="E33" s="167" t="s">
        <v>8</v>
      </c>
      <c r="F33" s="168"/>
      <c r="G33" s="173" t="s">
        <v>787</v>
      </c>
      <c r="H33" s="174"/>
      <c r="I33" s="174"/>
      <c r="J33" s="175"/>
      <c r="M33" s="85"/>
      <c r="N33" s="85"/>
      <c r="O33" s="85"/>
    </row>
    <row r="34" spans="2:15" s="108" customFormat="1" ht="27.75" customHeight="1">
      <c r="C34" s="109"/>
      <c r="D34" s="109"/>
      <c r="E34" s="176"/>
      <c r="F34" s="177"/>
      <c r="G34" s="178" t="s">
        <v>805</v>
      </c>
      <c r="H34" s="179"/>
      <c r="I34" s="179"/>
      <c r="J34" s="180"/>
      <c r="K34" s="85"/>
      <c r="L34" s="85"/>
      <c r="M34" s="85"/>
      <c r="N34" s="85"/>
      <c r="O34" s="85"/>
    </row>
    <row r="35" spans="2:15" s="109" customFormat="1" ht="24.75" customHeight="1">
      <c r="D35" s="105"/>
      <c r="E35" s="160" t="s">
        <v>9</v>
      </c>
      <c r="F35" s="161"/>
      <c r="G35" s="169"/>
      <c r="H35" s="170"/>
      <c r="I35" s="170"/>
      <c r="J35" s="171"/>
      <c r="K35" s="85"/>
      <c r="L35" s="85"/>
      <c r="M35" s="85"/>
      <c r="N35" s="85"/>
      <c r="O35" s="85"/>
    </row>
    <row r="36" spans="2:15" s="105" customFormat="1">
      <c r="E36" s="162" t="s">
        <v>10</v>
      </c>
      <c r="F36" s="163"/>
      <c r="G36" s="166"/>
      <c r="H36" s="166"/>
      <c r="I36" s="166"/>
      <c r="J36" s="166"/>
      <c r="K36" s="85"/>
      <c r="L36" s="85"/>
      <c r="M36" s="85"/>
      <c r="N36" s="85"/>
      <c r="O36" s="85"/>
    </row>
    <row r="37" spans="2:15" s="105" customFormat="1">
      <c r="E37" s="164"/>
      <c r="F37" s="165"/>
      <c r="G37" s="166"/>
      <c r="H37" s="166"/>
      <c r="I37" s="166"/>
      <c r="J37" s="166"/>
      <c r="M37" s="85"/>
      <c r="N37" s="85"/>
      <c r="O37" s="85"/>
    </row>
    <row r="38" spans="2:15" s="105" customFormat="1" ht="31.5" customHeight="1">
      <c r="E38" s="160"/>
      <c r="F38" s="161"/>
      <c r="G38" s="166"/>
      <c r="H38" s="166"/>
      <c r="I38" s="166"/>
      <c r="J38" s="166"/>
      <c r="M38" s="85"/>
      <c r="N38" s="85"/>
      <c r="O38" s="85"/>
    </row>
    <row r="39" spans="2:15" s="105" customFormat="1" ht="24" customHeight="1">
      <c r="D39" s="110"/>
      <c r="E39" s="111"/>
      <c r="F39" s="111"/>
      <c r="G39" s="172"/>
      <c r="H39" s="172"/>
      <c r="I39" s="172"/>
      <c r="J39" s="112"/>
      <c r="M39" s="85"/>
      <c r="N39" s="85"/>
      <c r="O39" s="85"/>
    </row>
    <row r="40" spans="2:15" s="110" customFormat="1" ht="12" customHeight="1">
      <c r="D40" s="115"/>
      <c r="E40" s="115"/>
      <c r="F40" s="115"/>
      <c r="G40" s="115"/>
      <c r="H40" s="115"/>
      <c r="I40" s="115"/>
      <c r="J40" s="115"/>
      <c r="K40" s="113"/>
      <c r="L40" s="113"/>
      <c r="M40" s="114" t="s">
        <v>11</v>
      </c>
      <c r="N40" s="114"/>
      <c r="O40" s="114"/>
    </row>
    <row r="41" spans="2:15" s="115" customFormat="1">
      <c r="D41" s="95"/>
      <c r="E41" s="95"/>
      <c r="F41" s="95"/>
      <c r="G41" s="95"/>
      <c r="H41" s="95"/>
      <c r="I41" s="95"/>
      <c r="J41" s="95"/>
      <c r="K41" s="110"/>
      <c r="L41" s="110"/>
      <c r="M41" s="116"/>
      <c r="N41" s="114"/>
      <c r="O41" s="116"/>
    </row>
    <row r="42" spans="2:15" s="115" customFormat="1">
      <c r="B42" s="95"/>
      <c r="C42" s="95"/>
      <c r="D42" s="85"/>
      <c r="E42" s="85"/>
      <c r="F42" s="85"/>
      <c r="G42" s="85"/>
      <c r="H42" s="85"/>
      <c r="I42" s="85"/>
      <c r="J42" s="85"/>
      <c r="K42" s="95"/>
      <c r="L42" s="117"/>
      <c r="M42" s="100"/>
      <c r="N42" s="114"/>
      <c r="O42" s="116"/>
    </row>
    <row r="43" spans="2:15">
      <c r="K43" s="117"/>
    </row>
  </sheetData>
  <mergeCells count="40">
    <mergeCell ref="G39:I39"/>
    <mergeCell ref="G33:J33"/>
    <mergeCell ref="D20:G20"/>
    <mergeCell ref="D21:G21"/>
    <mergeCell ref="D18:G18"/>
    <mergeCell ref="D17:G17"/>
    <mergeCell ref="D25:G25"/>
    <mergeCell ref="D26:G26"/>
    <mergeCell ref="E34:F34"/>
    <mergeCell ref="G34:J34"/>
    <mergeCell ref="E35:F35"/>
    <mergeCell ref="E36:F38"/>
    <mergeCell ref="G36:J38"/>
    <mergeCell ref="E33:F33"/>
    <mergeCell ref="G35:J35"/>
    <mergeCell ref="D23:G23"/>
    <mergeCell ref="D24:G24"/>
    <mergeCell ref="D5:F5"/>
    <mergeCell ref="D6:F6"/>
    <mergeCell ref="C3:C4"/>
    <mergeCell ref="D3:F4"/>
    <mergeCell ref="D7:F7"/>
    <mergeCell ref="D8:F8"/>
    <mergeCell ref="C12:J12"/>
    <mergeCell ref="H21:J21"/>
    <mergeCell ref="D16:G16"/>
    <mergeCell ref="C16:C18"/>
    <mergeCell ref="D15:G15"/>
    <mergeCell ref="C20:C21"/>
    <mergeCell ref="H15:J15"/>
    <mergeCell ref="C23:C27"/>
    <mergeCell ref="H23:J23"/>
    <mergeCell ref="H24:J24"/>
    <mergeCell ref="H25:J25"/>
    <mergeCell ref="H16:J16"/>
    <mergeCell ref="H17:J17"/>
    <mergeCell ref="H18:J18"/>
    <mergeCell ref="C22:J22"/>
    <mergeCell ref="C19:J19"/>
    <mergeCell ref="H20:J20"/>
  </mergeCells>
  <dataValidations count="1">
    <dataValidation type="list" allowBlank="1" showInputMessage="1" showErrorMessage="1" sqref="D3">
      <formula1>JOUW</formula1>
    </dataValidation>
  </dataValidations>
  <pageMargins left="0.19685039370078741" right="0.23622047244094491" top="0.59055118110236227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2</xdr:col>
                    <xdr:colOff>1152525</xdr:colOff>
                    <xdr:row>15</xdr:row>
                    <xdr:rowOff>0</xdr:rowOff>
                  </from>
                  <to>
                    <xdr:col>4</xdr:col>
                    <xdr:colOff>390525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4</xdr:col>
                    <xdr:colOff>438150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2</xdr:col>
                    <xdr:colOff>1152525</xdr:colOff>
                    <xdr:row>17</xdr:row>
                    <xdr:rowOff>19050</xdr:rowOff>
                  </from>
                  <to>
                    <xdr:col>4</xdr:col>
                    <xdr:colOff>390525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152400</xdr:rowOff>
                  </from>
                  <to>
                    <xdr:col>5</xdr:col>
                    <xdr:colOff>828675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8" name="Check Box 67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5</xdr:col>
                    <xdr:colOff>885825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" name="Check Box 68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4</xdr:col>
                    <xdr:colOff>76200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0" name="Check Box 69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4</xdr:col>
                    <xdr:colOff>76200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76200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2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4</xdr:col>
                    <xdr:colOff>76200</xdr:colOff>
                    <xdr:row>25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40"/>
  <sheetViews>
    <sheetView topLeftCell="A16" zoomScaleNormal="100" workbookViewId="0">
      <selection activeCell="A32" sqref="A32"/>
    </sheetView>
  </sheetViews>
  <sheetFormatPr defaultColWidth="4.140625" defaultRowHeight="15" customHeight="1" outlineLevelCol="1"/>
  <cols>
    <col min="1" max="1" width="45.5703125" style="42" customWidth="1"/>
    <col min="2" max="2" width="9" style="42" hidden="1" customWidth="1" outlineLevel="1"/>
    <col min="3" max="3" width="9.7109375" style="42" hidden="1" customWidth="1" outlineLevel="1"/>
    <col min="4" max="4" width="9.42578125" style="65" hidden="1" customWidth="1" outlineLevel="1"/>
    <col min="5" max="5" width="0.28515625" style="42" hidden="1" customWidth="1" outlineLevel="1" collapsed="1"/>
    <col min="6" max="6" width="5.28515625" style="66" customWidth="1" collapsed="1"/>
    <col min="7" max="7" width="11.42578125" style="67" customWidth="1"/>
    <col min="8" max="8" width="4.42578125" style="68" customWidth="1"/>
    <col min="9" max="9" width="18.85546875" style="69" customWidth="1"/>
    <col min="10" max="10" width="62.140625" style="65" hidden="1" customWidth="1" outlineLevel="1"/>
    <col min="11" max="11" width="16.5703125" style="65" hidden="1" customWidth="1" outlineLevel="1"/>
    <col min="12" max="12" width="5.85546875" style="65" customWidth="1" collapsed="1"/>
    <col min="13" max="13" width="4.85546875" style="42" customWidth="1"/>
    <col min="14" max="14" width="8.85546875" style="42" customWidth="1"/>
    <col min="15" max="15" width="11.42578125" style="42" customWidth="1"/>
    <col min="16" max="17" width="7.7109375" style="42" customWidth="1"/>
    <col min="18" max="16384" width="4.140625" style="42"/>
  </cols>
  <sheetData>
    <row r="1" spans="1:15" s="43" customFormat="1" ht="21" customHeight="1">
      <c r="A1" s="53" t="s">
        <v>6</v>
      </c>
      <c r="B1" s="34" t="s">
        <v>65</v>
      </c>
      <c r="C1" s="34"/>
      <c r="D1" s="35"/>
      <c r="E1" s="34"/>
      <c r="F1" s="36" t="s">
        <v>7</v>
      </c>
      <c r="G1" s="37" t="s">
        <v>12</v>
      </c>
      <c r="H1" s="38" t="s">
        <v>13</v>
      </c>
      <c r="I1" s="39" t="s">
        <v>14</v>
      </c>
      <c r="J1" s="35" t="s">
        <v>15</v>
      </c>
      <c r="K1" s="35" t="s">
        <v>16</v>
      </c>
      <c r="L1" s="35" t="s">
        <v>17</v>
      </c>
      <c r="M1" s="40"/>
      <c r="N1" s="41">
        <v>42866</v>
      </c>
      <c r="O1" s="42"/>
    </row>
    <row r="2" spans="1:15" s="51" customFormat="1" ht="21" customHeight="1">
      <c r="A2" s="62"/>
      <c r="B2" s="44">
        <v>1</v>
      </c>
      <c r="C2" s="44"/>
      <c r="D2" s="45"/>
      <c r="E2" s="44"/>
      <c r="F2" s="46"/>
      <c r="G2" s="47"/>
      <c r="H2" s="48">
        <v>0.23</v>
      </c>
      <c r="I2" s="49"/>
      <c r="J2" s="54" t="s">
        <v>19</v>
      </c>
      <c r="K2" s="45" t="s">
        <v>20</v>
      </c>
      <c r="L2" s="45" t="s">
        <v>21</v>
      </c>
      <c r="M2" s="50"/>
    </row>
    <row r="3" spans="1:15" s="51" customFormat="1" ht="21" customHeight="1">
      <c r="A3" s="62" t="s">
        <v>707</v>
      </c>
      <c r="B3" s="44"/>
      <c r="C3" s="44"/>
      <c r="D3" s="45"/>
      <c r="E3" s="44"/>
      <c r="F3" s="46" t="s">
        <v>18</v>
      </c>
      <c r="G3" s="47">
        <v>0</v>
      </c>
      <c r="H3" s="48">
        <v>0.23</v>
      </c>
      <c r="I3" s="49"/>
      <c r="J3" s="54"/>
      <c r="K3" s="45"/>
      <c r="L3" s="45"/>
      <c r="M3" s="50"/>
    </row>
    <row r="4" spans="1:15" s="51" customFormat="1" ht="21" customHeight="1">
      <c r="A4" s="62" t="s">
        <v>66</v>
      </c>
      <c r="B4" s="44">
        <v>1</v>
      </c>
      <c r="C4" s="44"/>
      <c r="D4" s="45"/>
      <c r="E4" s="44"/>
      <c r="F4" s="46" t="s">
        <v>18</v>
      </c>
      <c r="G4" s="47">
        <v>3320</v>
      </c>
      <c r="H4" s="48">
        <v>0.23</v>
      </c>
      <c r="I4" s="49" t="s">
        <v>716</v>
      </c>
      <c r="J4" s="54" t="s">
        <v>19</v>
      </c>
      <c r="K4" s="45" t="s">
        <v>20</v>
      </c>
      <c r="L4" s="45" t="s">
        <v>21</v>
      </c>
      <c r="M4" s="50"/>
    </row>
    <row r="5" spans="1:15" s="51" customFormat="1" ht="21" customHeight="1">
      <c r="A5" s="62" t="s">
        <v>67</v>
      </c>
      <c r="B5" s="44">
        <v>1</v>
      </c>
      <c r="C5" s="44"/>
      <c r="D5" s="45"/>
      <c r="E5" s="44"/>
      <c r="F5" s="46" t="s">
        <v>18</v>
      </c>
      <c r="G5" s="47">
        <v>3320</v>
      </c>
      <c r="H5" s="48">
        <v>0.23</v>
      </c>
      <c r="I5" s="49" t="s">
        <v>716</v>
      </c>
      <c r="J5" s="54" t="s">
        <v>22</v>
      </c>
      <c r="K5" s="45" t="s">
        <v>20</v>
      </c>
      <c r="L5" s="45" t="s">
        <v>21</v>
      </c>
      <c r="M5" s="50"/>
    </row>
    <row r="6" spans="1:15" s="51" customFormat="1" ht="21" customHeight="1">
      <c r="A6" s="62" t="s">
        <v>713</v>
      </c>
      <c r="B6" s="44"/>
      <c r="C6" s="44"/>
      <c r="D6" s="45"/>
      <c r="E6" s="44"/>
      <c r="F6" s="46" t="s">
        <v>18</v>
      </c>
      <c r="G6" s="47">
        <v>2770</v>
      </c>
      <c r="H6" s="48">
        <v>0.23</v>
      </c>
      <c r="I6" s="49" t="s">
        <v>716</v>
      </c>
      <c r="J6" s="54"/>
      <c r="K6" s="45"/>
      <c r="L6" s="45" t="s">
        <v>21</v>
      </c>
      <c r="M6" s="50"/>
    </row>
    <row r="7" spans="1:15" s="51" customFormat="1" ht="21" customHeight="1">
      <c r="A7" s="62" t="s">
        <v>714</v>
      </c>
      <c r="B7" s="44"/>
      <c r="C7" s="44"/>
      <c r="D7" s="45"/>
      <c r="E7" s="44"/>
      <c r="F7" s="46" t="s">
        <v>18</v>
      </c>
      <c r="G7" s="47">
        <v>3150</v>
      </c>
      <c r="H7" s="48"/>
      <c r="I7" s="49" t="s">
        <v>716</v>
      </c>
      <c r="J7" s="54"/>
      <c r="K7" s="45"/>
      <c r="L7" s="45"/>
      <c r="M7" s="50"/>
    </row>
    <row r="8" spans="1:15" s="51" customFormat="1" ht="21" customHeight="1">
      <c r="A8" s="62" t="s">
        <v>715</v>
      </c>
      <c r="B8" s="44"/>
      <c r="C8" s="44"/>
      <c r="D8" s="45"/>
      <c r="E8" s="44"/>
      <c r="F8" s="46" t="s">
        <v>18</v>
      </c>
      <c r="G8" s="47">
        <v>2770</v>
      </c>
      <c r="H8" s="48">
        <v>0.23</v>
      </c>
      <c r="I8" s="49" t="s">
        <v>716</v>
      </c>
      <c r="J8" s="54"/>
      <c r="K8" s="45"/>
      <c r="L8" s="45" t="s">
        <v>21</v>
      </c>
      <c r="M8" s="50"/>
    </row>
    <row r="9" spans="1:15" s="51" customFormat="1" ht="21" customHeight="1">
      <c r="A9" s="62" t="s">
        <v>68</v>
      </c>
      <c r="B9" s="44"/>
      <c r="C9" s="44"/>
      <c r="D9" s="45"/>
      <c r="E9" s="44"/>
      <c r="F9" s="46" t="s">
        <v>18</v>
      </c>
      <c r="G9" s="47">
        <v>550</v>
      </c>
      <c r="H9" s="48">
        <v>0.23</v>
      </c>
      <c r="I9" s="49" t="s">
        <v>716</v>
      </c>
      <c r="J9" s="54"/>
      <c r="K9" s="45"/>
      <c r="L9" s="45" t="s">
        <v>21</v>
      </c>
      <c r="M9" s="50"/>
    </row>
    <row r="10" spans="1:15" s="51" customFormat="1" ht="21" customHeight="1">
      <c r="A10" s="62" t="s">
        <v>75</v>
      </c>
      <c r="B10" s="44"/>
      <c r="C10" s="44"/>
      <c r="D10" s="45"/>
      <c r="E10" s="44"/>
      <c r="F10" s="46" t="s">
        <v>18</v>
      </c>
      <c r="G10" s="47">
        <v>790</v>
      </c>
      <c r="H10" s="48">
        <v>0.23</v>
      </c>
      <c r="I10" s="49" t="s">
        <v>716</v>
      </c>
      <c r="J10" s="54"/>
      <c r="K10" s="45"/>
      <c r="L10" s="45" t="s">
        <v>21</v>
      </c>
      <c r="M10" s="50"/>
    </row>
    <row r="11" spans="1:15" s="51" customFormat="1" ht="21" customHeight="1">
      <c r="A11" s="62" t="s">
        <v>710</v>
      </c>
      <c r="B11" s="44"/>
      <c r="C11" s="44"/>
      <c r="D11" s="45"/>
      <c r="E11" s="44"/>
      <c r="F11" s="46" t="s">
        <v>18</v>
      </c>
      <c r="G11" s="47">
        <v>3400</v>
      </c>
      <c r="H11" s="48">
        <v>0.23</v>
      </c>
      <c r="I11" s="49" t="s">
        <v>716</v>
      </c>
      <c r="J11" s="54"/>
      <c r="K11" s="45"/>
      <c r="L11" s="45" t="s">
        <v>21</v>
      </c>
      <c r="M11" s="50"/>
    </row>
    <row r="12" spans="1:15" s="51" customFormat="1" ht="21" customHeight="1">
      <c r="A12" s="62" t="s">
        <v>711</v>
      </c>
      <c r="B12" s="44"/>
      <c r="C12" s="44"/>
      <c r="D12" s="45"/>
      <c r="E12" s="44"/>
      <c r="F12" s="46" t="s">
        <v>18</v>
      </c>
      <c r="G12" s="47">
        <v>2980</v>
      </c>
      <c r="H12" s="48">
        <v>0.23</v>
      </c>
      <c r="I12" s="49" t="s">
        <v>716</v>
      </c>
      <c r="J12" s="54"/>
      <c r="K12" s="45"/>
      <c r="L12" s="45" t="s">
        <v>21</v>
      </c>
      <c r="M12" s="50"/>
    </row>
    <row r="13" spans="1:15" s="51" customFormat="1" ht="21" customHeight="1">
      <c r="A13" s="62" t="s">
        <v>708</v>
      </c>
      <c r="B13" s="44">
        <v>1</v>
      </c>
      <c r="C13" s="44"/>
      <c r="D13" s="45"/>
      <c r="E13" s="44"/>
      <c r="F13" s="46" t="s">
        <v>18</v>
      </c>
      <c r="G13" s="47">
        <v>3140</v>
      </c>
      <c r="H13" s="48">
        <v>0.23</v>
      </c>
      <c r="I13" s="49" t="s">
        <v>716</v>
      </c>
      <c r="J13" s="54" t="s">
        <v>23</v>
      </c>
      <c r="K13" s="45" t="s">
        <v>20</v>
      </c>
      <c r="L13" s="45" t="s">
        <v>21</v>
      </c>
      <c r="M13" s="50"/>
    </row>
    <row r="14" spans="1:15" s="51" customFormat="1" ht="21" customHeight="1">
      <c r="A14" s="62" t="s">
        <v>712</v>
      </c>
      <c r="B14" s="44"/>
      <c r="C14" s="44"/>
      <c r="D14" s="45"/>
      <c r="E14" s="44"/>
      <c r="F14" s="46" t="s">
        <v>18</v>
      </c>
      <c r="G14" s="47">
        <v>3530</v>
      </c>
      <c r="H14" s="48">
        <v>0.23</v>
      </c>
      <c r="I14" s="49" t="s">
        <v>716</v>
      </c>
      <c r="J14" s="54"/>
      <c r="K14" s="45"/>
      <c r="L14" s="45" t="s">
        <v>21</v>
      </c>
      <c r="M14" s="50"/>
    </row>
    <row r="15" spans="1:15" s="51" customFormat="1" ht="21" customHeight="1">
      <c r="A15" s="62" t="s">
        <v>709</v>
      </c>
      <c r="B15" s="44">
        <v>1</v>
      </c>
      <c r="C15" s="44"/>
      <c r="D15" s="45"/>
      <c r="E15" s="44"/>
      <c r="F15" s="46" t="s">
        <v>18</v>
      </c>
      <c r="G15" s="47">
        <v>3460</v>
      </c>
      <c r="H15" s="48">
        <v>0.23</v>
      </c>
      <c r="I15" s="49" t="s">
        <v>716</v>
      </c>
      <c r="J15" s="54" t="s">
        <v>24</v>
      </c>
      <c r="K15" s="45" t="s">
        <v>20</v>
      </c>
      <c r="L15" s="45" t="s">
        <v>21</v>
      </c>
      <c r="M15" s="50"/>
    </row>
    <row r="16" spans="1:15" s="51" customFormat="1" ht="21" customHeight="1">
      <c r="A16" s="62" t="s">
        <v>718</v>
      </c>
      <c r="B16" s="44"/>
      <c r="C16" s="44"/>
      <c r="D16" s="45"/>
      <c r="E16" s="44"/>
      <c r="F16" s="46" t="s">
        <v>18</v>
      </c>
      <c r="G16" s="47">
        <v>3660</v>
      </c>
      <c r="H16" s="48">
        <v>0.23</v>
      </c>
      <c r="I16" s="49" t="s">
        <v>716</v>
      </c>
      <c r="J16" s="54"/>
      <c r="K16" s="45"/>
      <c r="L16" s="45" t="s">
        <v>21</v>
      </c>
      <c r="M16" s="50"/>
    </row>
    <row r="17" spans="1:16" s="51" customFormat="1" ht="21" customHeight="1">
      <c r="A17" s="63" t="s">
        <v>704</v>
      </c>
      <c r="B17" s="44"/>
      <c r="C17" s="44"/>
      <c r="D17" s="45"/>
      <c r="E17" s="44"/>
      <c r="F17" s="46" t="s">
        <v>18</v>
      </c>
      <c r="G17" s="55">
        <v>670</v>
      </c>
      <c r="H17" s="48">
        <v>0.23</v>
      </c>
      <c r="I17" s="49" t="s">
        <v>716</v>
      </c>
      <c r="J17" s="54"/>
      <c r="K17" s="45"/>
      <c r="L17" s="45" t="s">
        <v>21</v>
      </c>
      <c r="M17" s="50"/>
    </row>
    <row r="18" spans="1:16" s="51" customFormat="1" ht="21" customHeight="1">
      <c r="A18" s="63" t="s">
        <v>705</v>
      </c>
      <c r="B18" s="44"/>
      <c r="C18" s="44"/>
      <c r="D18" s="45"/>
      <c r="E18" s="44"/>
      <c r="F18" s="46" t="s">
        <v>18</v>
      </c>
      <c r="G18" s="55">
        <v>853</v>
      </c>
      <c r="H18" s="48">
        <v>0.23</v>
      </c>
      <c r="I18" s="49" t="s">
        <v>716</v>
      </c>
      <c r="J18" s="54"/>
      <c r="K18" s="45"/>
      <c r="L18" s="45" t="s">
        <v>21</v>
      </c>
      <c r="M18" s="50"/>
    </row>
    <row r="19" spans="1:16" s="51" customFormat="1" ht="21" customHeight="1">
      <c r="A19" s="63" t="s">
        <v>70</v>
      </c>
      <c r="B19" s="44"/>
      <c r="C19" s="44"/>
      <c r="D19" s="45"/>
      <c r="E19" s="44"/>
      <c r="F19" s="46" t="s">
        <v>18</v>
      </c>
      <c r="G19" s="55">
        <v>1555</v>
      </c>
      <c r="H19" s="48">
        <v>0.23</v>
      </c>
      <c r="I19" s="49" t="s">
        <v>716</v>
      </c>
      <c r="J19" s="54"/>
      <c r="K19" s="45"/>
      <c r="L19" s="45" t="s">
        <v>21</v>
      </c>
      <c r="M19" s="50"/>
    </row>
    <row r="20" spans="1:16" s="51" customFormat="1" ht="21" customHeight="1">
      <c r="A20" s="63" t="s">
        <v>706</v>
      </c>
      <c r="B20" s="44"/>
      <c r="C20" s="44"/>
      <c r="D20" s="45"/>
      <c r="E20" s="44"/>
      <c r="F20" s="46" t="s">
        <v>18</v>
      </c>
      <c r="G20" s="55">
        <v>1430</v>
      </c>
      <c r="H20" s="48">
        <v>0.23</v>
      </c>
      <c r="I20" s="49" t="s">
        <v>716</v>
      </c>
      <c r="J20" s="54"/>
      <c r="K20" s="45"/>
      <c r="L20" s="45" t="s">
        <v>21</v>
      </c>
      <c r="M20" s="50"/>
    </row>
    <row r="21" spans="1:16" s="51" customFormat="1" ht="21" customHeight="1">
      <c r="A21" s="63" t="s">
        <v>686</v>
      </c>
      <c r="B21" s="44"/>
      <c r="C21" s="44"/>
      <c r="D21" s="45"/>
      <c r="E21" s="44"/>
      <c r="F21" s="46" t="s">
        <v>18</v>
      </c>
      <c r="G21" s="55">
        <v>1900</v>
      </c>
      <c r="H21" s="48">
        <v>0.23</v>
      </c>
      <c r="I21" s="49" t="s">
        <v>716</v>
      </c>
      <c r="J21" s="54"/>
      <c r="K21" s="45"/>
      <c r="L21" s="45" t="s">
        <v>21</v>
      </c>
      <c r="M21" s="50"/>
    </row>
    <row r="22" spans="1:16" s="51" customFormat="1" ht="21" customHeight="1">
      <c r="A22" s="63" t="s">
        <v>687</v>
      </c>
      <c r="B22" s="44"/>
      <c r="C22" s="44"/>
      <c r="D22" s="45"/>
      <c r="E22" s="44"/>
      <c r="F22" s="46" t="s">
        <v>18</v>
      </c>
      <c r="G22" s="55">
        <v>3257</v>
      </c>
      <c r="H22" s="48">
        <v>0.23</v>
      </c>
      <c r="I22" s="49" t="s">
        <v>716</v>
      </c>
      <c r="J22" s="54"/>
      <c r="K22" s="45"/>
      <c r="L22" s="45" t="s">
        <v>21</v>
      </c>
      <c r="M22" s="50"/>
    </row>
    <row r="23" spans="1:16" s="51" customFormat="1" ht="21" customHeight="1">
      <c r="A23" s="63" t="s">
        <v>688</v>
      </c>
      <c r="B23" s="44"/>
      <c r="C23" s="44"/>
      <c r="D23" s="45"/>
      <c r="E23" s="44"/>
      <c r="F23" s="46" t="s">
        <v>18</v>
      </c>
      <c r="G23" s="55">
        <v>10500</v>
      </c>
      <c r="H23" s="48">
        <v>0.23</v>
      </c>
      <c r="I23" s="49" t="s">
        <v>716</v>
      </c>
      <c r="J23" s="54"/>
      <c r="K23" s="45"/>
      <c r="L23" s="45" t="s">
        <v>21</v>
      </c>
      <c r="M23" s="50"/>
    </row>
    <row r="24" spans="1:16" s="51" customFormat="1" ht="21" customHeight="1">
      <c r="A24" s="63" t="s">
        <v>71</v>
      </c>
      <c r="B24" s="44"/>
      <c r="C24" s="44"/>
      <c r="D24" s="45"/>
      <c r="E24" s="44"/>
      <c r="F24" s="46" t="s">
        <v>18</v>
      </c>
      <c r="G24" s="55">
        <v>813</v>
      </c>
      <c r="H24" s="48">
        <v>0.23</v>
      </c>
      <c r="I24" s="49" t="s">
        <v>716</v>
      </c>
      <c r="J24" s="54"/>
      <c r="K24" s="45"/>
      <c r="L24" s="45" t="s">
        <v>21</v>
      </c>
      <c r="M24" s="50"/>
    </row>
    <row r="25" spans="1:16" ht="12">
      <c r="A25" s="63" t="s">
        <v>719</v>
      </c>
      <c r="B25" s="44"/>
      <c r="C25" s="44"/>
      <c r="D25" s="45"/>
      <c r="E25" s="44"/>
      <c r="F25" s="46" t="s">
        <v>18</v>
      </c>
      <c r="G25" s="55">
        <v>1117</v>
      </c>
      <c r="H25" s="48">
        <v>0.23</v>
      </c>
      <c r="I25" s="49" t="s">
        <v>716</v>
      </c>
      <c r="J25" s="54"/>
      <c r="K25" s="45"/>
      <c r="L25" s="45" t="s">
        <v>21</v>
      </c>
    </row>
    <row r="26" spans="1:16" s="52" customFormat="1" ht="24">
      <c r="A26" s="63" t="s">
        <v>720</v>
      </c>
      <c r="B26" s="44"/>
      <c r="C26" s="44"/>
      <c r="D26" s="45"/>
      <c r="E26" s="44"/>
      <c r="F26" s="46" t="s">
        <v>18</v>
      </c>
      <c r="G26" s="47">
        <v>1887</v>
      </c>
      <c r="H26" s="48">
        <v>0.23</v>
      </c>
      <c r="I26" s="49" t="s">
        <v>716</v>
      </c>
      <c r="J26" s="54"/>
      <c r="K26" s="45"/>
      <c r="L26" s="45" t="s">
        <v>21</v>
      </c>
    </row>
    <row r="27" spans="1:16" ht="24">
      <c r="A27" s="62" t="s">
        <v>72</v>
      </c>
      <c r="B27" s="56"/>
      <c r="C27" s="56"/>
      <c r="D27" s="57"/>
      <c r="E27" s="56"/>
      <c r="F27" s="58" t="s">
        <v>18</v>
      </c>
      <c r="G27" s="59">
        <v>1687</v>
      </c>
      <c r="H27" s="60">
        <v>0.23</v>
      </c>
      <c r="I27" s="49" t="s">
        <v>716</v>
      </c>
      <c r="J27" s="61"/>
      <c r="K27" s="57"/>
      <c r="L27" s="45" t="s">
        <v>21</v>
      </c>
    </row>
    <row r="28" spans="1:16" ht="24">
      <c r="A28" s="62" t="s">
        <v>73</v>
      </c>
      <c r="B28" s="44"/>
      <c r="C28" s="44"/>
      <c r="D28" s="45"/>
      <c r="E28" s="44"/>
      <c r="F28" s="46" t="s">
        <v>18</v>
      </c>
      <c r="G28" s="47">
        <v>3068</v>
      </c>
      <c r="H28" s="48">
        <v>0.23</v>
      </c>
      <c r="I28" s="49" t="s">
        <v>716</v>
      </c>
      <c r="J28" s="54"/>
      <c r="K28" s="45"/>
      <c r="L28" s="45" t="s">
        <v>21</v>
      </c>
    </row>
    <row r="29" spans="1:16" ht="24">
      <c r="A29" s="62" t="s">
        <v>717</v>
      </c>
      <c r="B29" s="44"/>
      <c r="C29" s="44"/>
      <c r="D29" s="45"/>
      <c r="E29" s="44"/>
      <c r="F29" s="46" t="s">
        <v>18</v>
      </c>
      <c r="G29" s="47">
        <v>5501</v>
      </c>
      <c r="H29" s="48">
        <v>0.23</v>
      </c>
      <c r="I29" s="49" t="s">
        <v>716</v>
      </c>
      <c r="J29" s="54"/>
      <c r="K29" s="45"/>
      <c r="L29" s="45" t="s">
        <v>21</v>
      </c>
    </row>
    <row r="30" spans="1:16" ht="24">
      <c r="A30" s="62" t="s">
        <v>74</v>
      </c>
      <c r="B30" s="44">
        <v>0</v>
      </c>
      <c r="C30" s="44"/>
      <c r="D30" s="44"/>
      <c r="E30" s="44"/>
      <c r="F30" s="46" t="s">
        <v>18</v>
      </c>
      <c r="G30" s="47">
        <v>10519</v>
      </c>
      <c r="H30" s="48">
        <v>0.23</v>
      </c>
      <c r="I30" s="49" t="s">
        <v>716</v>
      </c>
      <c r="J30" s="44"/>
      <c r="K30" s="44"/>
      <c r="L30" s="45" t="s">
        <v>21</v>
      </c>
    </row>
    <row r="31" spans="1:16" ht="15" customHeight="1">
      <c r="A31" s="64"/>
      <c r="I31" s="49"/>
    </row>
    <row r="32" spans="1:16" s="2" customFormat="1" ht="15" customHeight="1">
      <c r="A32" s="70" t="s">
        <v>69</v>
      </c>
      <c r="B32" s="1"/>
      <c r="C32" s="1"/>
      <c r="D32" s="3"/>
      <c r="E32" s="1"/>
      <c r="F32" s="4"/>
      <c r="G32" s="5"/>
      <c r="H32" s="6"/>
      <c r="I32" s="7"/>
      <c r="J32" s="3"/>
      <c r="K32" s="3"/>
      <c r="L32" s="3"/>
      <c r="M32" s="1"/>
      <c r="N32" s="1"/>
      <c r="O32" s="1"/>
      <c r="P32" s="1"/>
    </row>
    <row r="33" spans="1:1" ht="15" customHeight="1">
      <c r="A33" s="64"/>
    </row>
    <row r="34" spans="1:1" ht="15" customHeight="1">
      <c r="A34" s="64"/>
    </row>
    <row r="35" spans="1:1" ht="15" customHeight="1">
      <c r="A35" s="64"/>
    </row>
    <row r="36" spans="1:1" ht="15" customHeight="1">
      <c r="A36" s="64"/>
    </row>
    <row r="37" spans="1:1" ht="15" customHeight="1">
      <c r="A37" s="64"/>
    </row>
    <row r="38" spans="1:1" ht="15" customHeight="1">
      <c r="A38" s="64"/>
    </row>
    <row r="39" spans="1:1" ht="15" customHeight="1">
      <c r="A39" s="64"/>
    </row>
    <row r="40" spans="1:1" ht="15" customHeight="1">
      <c r="A40" s="64"/>
    </row>
  </sheetData>
  <conditionalFormatting sqref="A2:A29">
    <cfRule type="expression" dxfId="1" priority="9" stopIfTrue="1">
      <formula>AND(COUNTIF($A$2:$A$30, A2)=1,NOT(ISBLANK(A2)))</formula>
    </cfRule>
    <cfRule type="expression" dxfId="0" priority="10" stopIfTrue="1">
      <formula>NOT(ISERROR(SEARCH("Standardowy zestaw komputerowy ",A2)))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68"/>
  <sheetViews>
    <sheetView topLeftCell="A148" workbookViewId="0">
      <selection activeCell="C5" sqref="C5"/>
    </sheetView>
  </sheetViews>
  <sheetFormatPr defaultRowHeight="12.75" outlineLevelCol="1"/>
  <cols>
    <col min="1" max="1" width="7.28515625" customWidth="1" outlineLevel="1"/>
    <col min="2" max="2" width="35.140625" customWidth="1" outlineLevel="1"/>
    <col min="3" max="3" width="32.140625" customWidth="1"/>
    <col min="4" max="4" width="14.85546875" customWidth="1"/>
    <col min="5" max="5" width="15.85546875" customWidth="1" outlineLevel="1"/>
    <col min="6" max="6" width="17.7109375" customWidth="1" outlineLevel="1"/>
    <col min="7" max="7" width="6.28515625" style="72" customWidth="1" outlineLevel="1"/>
    <col min="8" max="8" width="6.28515625" customWidth="1" outlineLevel="1"/>
    <col min="9" max="10" width="9.140625" customWidth="1" outlineLevel="1"/>
    <col min="11" max="11" width="3.28515625" customWidth="1"/>
  </cols>
  <sheetData>
    <row r="1" spans="1:10" s="71" customFormat="1" ht="31.5" customHeight="1">
      <c r="A1" s="73" t="s">
        <v>691</v>
      </c>
      <c r="B1" s="75" t="s">
        <v>76</v>
      </c>
      <c r="C1" s="76" t="s">
        <v>785</v>
      </c>
      <c r="D1" s="76" t="s">
        <v>384</v>
      </c>
      <c r="E1" s="76" t="s">
        <v>692</v>
      </c>
      <c r="F1" s="76" t="s">
        <v>693</v>
      </c>
      <c r="G1" s="76" t="s">
        <v>689</v>
      </c>
      <c r="H1" s="78" t="s">
        <v>694</v>
      </c>
      <c r="I1" s="79" t="s">
        <v>783</v>
      </c>
      <c r="J1" s="81">
        <v>43353</v>
      </c>
    </row>
    <row r="2" spans="1:10" ht="12" customHeight="1">
      <c r="A2" s="74" t="s">
        <v>338</v>
      </c>
      <c r="B2" s="74" t="s">
        <v>339</v>
      </c>
      <c r="C2" s="74" t="s">
        <v>513</v>
      </c>
      <c r="D2" s="77" t="s">
        <v>666</v>
      </c>
      <c r="E2" s="74" t="s">
        <v>223</v>
      </c>
      <c r="F2" s="74" t="s">
        <v>780</v>
      </c>
      <c r="G2" s="74" t="s">
        <v>338</v>
      </c>
      <c r="H2" s="74" t="s">
        <v>695</v>
      </c>
      <c r="I2" s="80"/>
      <c r="J2" s="80"/>
    </row>
    <row r="3" spans="1:10" ht="12" customHeight="1">
      <c r="A3" s="74" t="s">
        <v>721</v>
      </c>
      <c r="B3" s="74" t="s">
        <v>734</v>
      </c>
      <c r="C3" s="74" t="s">
        <v>749</v>
      </c>
      <c r="D3" s="77" t="s">
        <v>764</v>
      </c>
      <c r="E3" s="74" t="s">
        <v>223</v>
      </c>
      <c r="F3" s="74" t="s">
        <v>780</v>
      </c>
      <c r="G3" s="74" t="s">
        <v>721</v>
      </c>
      <c r="H3" s="74" t="s">
        <v>695</v>
      </c>
      <c r="I3" s="80"/>
      <c r="J3" s="80"/>
    </row>
    <row r="4" spans="1:10" ht="12" customHeight="1">
      <c r="A4" s="74" t="s">
        <v>189</v>
      </c>
      <c r="B4" s="74" t="s">
        <v>190</v>
      </c>
      <c r="C4" s="74" t="s">
        <v>439</v>
      </c>
      <c r="D4" s="77" t="s">
        <v>589</v>
      </c>
      <c r="E4" s="74" t="s">
        <v>121</v>
      </c>
      <c r="F4" s="74" t="s">
        <v>557</v>
      </c>
      <c r="G4" s="74" t="s">
        <v>189</v>
      </c>
      <c r="H4" s="74" t="s">
        <v>695</v>
      </c>
      <c r="I4" s="80"/>
      <c r="J4" s="80"/>
    </row>
    <row r="5" spans="1:10" ht="12" customHeight="1">
      <c r="A5" s="74" t="s">
        <v>175</v>
      </c>
      <c r="B5" s="74" t="s">
        <v>176</v>
      </c>
      <c r="C5" s="74" t="s">
        <v>432</v>
      </c>
      <c r="D5" s="77" t="s">
        <v>584</v>
      </c>
      <c r="E5" s="74" t="s">
        <v>121</v>
      </c>
      <c r="F5" s="74" t="s">
        <v>557</v>
      </c>
      <c r="G5" s="74" t="s">
        <v>175</v>
      </c>
      <c r="H5" s="74" t="s">
        <v>695</v>
      </c>
      <c r="I5" s="80"/>
      <c r="J5" s="80"/>
    </row>
    <row r="6" spans="1:10" ht="12" customHeight="1">
      <c r="A6" s="74" t="s">
        <v>140</v>
      </c>
      <c r="B6" s="74" t="s">
        <v>141</v>
      </c>
      <c r="C6" s="74" t="s">
        <v>415</v>
      </c>
      <c r="D6" s="77" t="s">
        <v>567</v>
      </c>
      <c r="E6" s="74" t="s">
        <v>121</v>
      </c>
      <c r="F6" s="74" t="s">
        <v>566</v>
      </c>
      <c r="G6" s="74" t="s">
        <v>140</v>
      </c>
      <c r="H6" s="74" t="s">
        <v>696</v>
      </c>
      <c r="I6" s="80"/>
      <c r="J6" s="80"/>
    </row>
    <row r="7" spans="1:10" ht="12" customHeight="1">
      <c r="A7" s="74" t="s">
        <v>291</v>
      </c>
      <c r="B7" s="74" t="s">
        <v>292</v>
      </c>
      <c r="C7" s="74" t="s">
        <v>489</v>
      </c>
      <c r="D7" s="77" t="s">
        <v>643</v>
      </c>
      <c r="E7" s="74" t="s">
        <v>223</v>
      </c>
      <c r="F7" s="74" t="s">
        <v>780</v>
      </c>
      <c r="G7" s="74" t="s">
        <v>291</v>
      </c>
      <c r="H7" s="74" t="s">
        <v>695</v>
      </c>
      <c r="I7" s="80"/>
      <c r="J7" s="80"/>
    </row>
    <row r="8" spans="1:10" ht="12" customHeight="1">
      <c r="A8" s="74" t="s">
        <v>297</v>
      </c>
      <c r="B8" s="74" t="s">
        <v>298</v>
      </c>
      <c r="C8" s="74" t="s">
        <v>492</v>
      </c>
      <c r="D8" s="77" t="s">
        <v>646</v>
      </c>
      <c r="E8" s="74" t="s">
        <v>223</v>
      </c>
      <c r="F8" s="74" t="s">
        <v>780</v>
      </c>
      <c r="G8" s="74" t="s">
        <v>297</v>
      </c>
      <c r="H8" s="74" t="s">
        <v>695</v>
      </c>
      <c r="I8" s="80"/>
      <c r="J8" s="80"/>
    </row>
    <row r="9" spans="1:10" ht="12" customHeight="1">
      <c r="A9" s="74" t="s">
        <v>305</v>
      </c>
      <c r="B9" s="74" t="s">
        <v>306</v>
      </c>
      <c r="C9" s="74" t="s">
        <v>496</v>
      </c>
      <c r="D9" s="77" t="s">
        <v>650</v>
      </c>
      <c r="E9" s="74" t="s">
        <v>223</v>
      </c>
      <c r="F9" s="74" t="s">
        <v>780</v>
      </c>
      <c r="G9" s="74" t="s">
        <v>305</v>
      </c>
      <c r="H9" s="74" t="s">
        <v>695</v>
      </c>
      <c r="I9" s="80"/>
      <c r="J9" s="80"/>
    </row>
    <row r="10" spans="1:10" ht="12" customHeight="1">
      <c r="A10" s="74" t="s">
        <v>309</v>
      </c>
      <c r="B10" s="74" t="s">
        <v>310</v>
      </c>
      <c r="C10" s="74" t="s">
        <v>498</v>
      </c>
      <c r="D10" s="77" t="s">
        <v>651</v>
      </c>
      <c r="E10" s="74" t="s">
        <v>223</v>
      </c>
      <c r="F10" s="74" t="s">
        <v>780</v>
      </c>
      <c r="G10" s="74" t="s">
        <v>309</v>
      </c>
      <c r="H10" s="74" t="s">
        <v>695</v>
      </c>
      <c r="I10" s="80"/>
      <c r="J10" s="80"/>
    </row>
    <row r="11" spans="1:10" ht="12" customHeight="1">
      <c r="A11" s="74" t="s">
        <v>303</v>
      </c>
      <c r="B11" s="74" t="s">
        <v>304</v>
      </c>
      <c r="C11" s="74" t="s">
        <v>495</v>
      </c>
      <c r="D11" s="77" t="s">
        <v>649</v>
      </c>
      <c r="E11" s="74" t="s">
        <v>223</v>
      </c>
      <c r="F11" s="74" t="s">
        <v>780</v>
      </c>
      <c r="G11" s="74" t="s">
        <v>303</v>
      </c>
      <c r="H11" s="74" t="s">
        <v>695</v>
      </c>
      <c r="I11" s="80"/>
      <c r="J11" s="80"/>
    </row>
    <row r="12" spans="1:10" ht="12" customHeight="1">
      <c r="A12" s="74" t="s">
        <v>345</v>
      </c>
      <c r="B12" s="74" t="s">
        <v>346</v>
      </c>
      <c r="C12" s="74" t="s">
        <v>517</v>
      </c>
      <c r="D12" s="77" t="s">
        <v>669</v>
      </c>
      <c r="E12" s="74" t="s">
        <v>223</v>
      </c>
      <c r="F12" s="74" t="s">
        <v>780</v>
      </c>
      <c r="G12" s="74" t="s">
        <v>345</v>
      </c>
      <c r="H12" s="74" t="s">
        <v>695</v>
      </c>
      <c r="I12" s="80"/>
      <c r="J12" s="80"/>
    </row>
    <row r="13" spans="1:10" ht="12" customHeight="1">
      <c r="A13" s="74" t="s">
        <v>295</v>
      </c>
      <c r="B13" s="74" t="s">
        <v>296</v>
      </c>
      <c r="C13" s="74" t="s">
        <v>491</v>
      </c>
      <c r="D13" s="77" t="s">
        <v>645</v>
      </c>
      <c r="E13" s="74" t="s">
        <v>223</v>
      </c>
      <c r="F13" s="74" t="s">
        <v>780</v>
      </c>
      <c r="G13" s="74" t="s">
        <v>295</v>
      </c>
      <c r="H13" s="74" t="s">
        <v>695</v>
      </c>
      <c r="I13" s="80"/>
      <c r="J13" s="80"/>
    </row>
    <row r="14" spans="1:10" ht="12" customHeight="1">
      <c r="A14" s="74" t="s">
        <v>293</v>
      </c>
      <c r="B14" s="74" t="s">
        <v>294</v>
      </c>
      <c r="C14" s="74" t="s">
        <v>490</v>
      </c>
      <c r="D14" s="77" t="s">
        <v>644</v>
      </c>
      <c r="E14" s="74" t="s">
        <v>223</v>
      </c>
      <c r="F14" s="74" t="s">
        <v>780</v>
      </c>
      <c r="G14" s="74" t="s">
        <v>293</v>
      </c>
      <c r="H14" s="74" t="s">
        <v>695</v>
      </c>
      <c r="I14" s="80"/>
      <c r="J14" s="80"/>
    </row>
    <row r="15" spans="1:10" ht="12" customHeight="1">
      <c r="A15" s="74" t="s">
        <v>277</v>
      </c>
      <c r="B15" s="74" t="s">
        <v>278</v>
      </c>
      <c r="C15" s="74" t="s">
        <v>482</v>
      </c>
      <c r="D15" s="77" t="s">
        <v>637</v>
      </c>
      <c r="E15" s="74" t="s">
        <v>223</v>
      </c>
      <c r="F15" s="74" t="s">
        <v>780</v>
      </c>
      <c r="G15" s="74" t="s">
        <v>277</v>
      </c>
      <c r="H15" s="74" t="s">
        <v>695</v>
      </c>
      <c r="I15" s="80"/>
      <c r="J15" s="80"/>
    </row>
    <row r="16" spans="1:10" ht="12" customHeight="1">
      <c r="A16" s="74" t="s">
        <v>281</v>
      </c>
      <c r="B16" s="74" t="s">
        <v>282</v>
      </c>
      <c r="C16" s="74" t="s">
        <v>484</v>
      </c>
      <c r="D16" s="77" t="s">
        <v>765</v>
      </c>
      <c r="E16" s="74" t="s">
        <v>223</v>
      </c>
      <c r="F16" s="74" t="s">
        <v>780</v>
      </c>
      <c r="G16" s="74" t="s">
        <v>281</v>
      </c>
      <c r="H16" s="74" t="s">
        <v>695</v>
      </c>
      <c r="I16" s="80"/>
      <c r="J16" s="80"/>
    </row>
    <row r="17" spans="1:10" ht="12" customHeight="1">
      <c r="A17" s="74" t="s">
        <v>301</v>
      </c>
      <c r="B17" s="74" t="s">
        <v>302</v>
      </c>
      <c r="C17" s="74" t="s">
        <v>494</v>
      </c>
      <c r="D17" s="77" t="s">
        <v>648</v>
      </c>
      <c r="E17" s="74" t="s">
        <v>223</v>
      </c>
      <c r="F17" s="74" t="s">
        <v>780</v>
      </c>
      <c r="G17" s="74" t="s">
        <v>301</v>
      </c>
      <c r="H17" s="74" t="s">
        <v>695</v>
      </c>
      <c r="I17" s="80"/>
      <c r="J17" s="80"/>
    </row>
    <row r="18" spans="1:10" ht="12" customHeight="1">
      <c r="A18" s="74" t="s">
        <v>381</v>
      </c>
      <c r="B18" s="74" t="s">
        <v>735</v>
      </c>
      <c r="C18" s="74" t="s">
        <v>750</v>
      </c>
      <c r="D18" s="77" t="s">
        <v>766</v>
      </c>
      <c r="E18" s="74" t="s">
        <v>223</v>
      </c>
      <c r="F18" s="74" t="s">
        <v>780</v>
      </c>
      <c r="G18" s="74" t="s">
        <v>381</v>
      </c>
      <c r="H18" s="74" t="s">
        <v>695</v>
      </c>
      <c r="I18" s="80"/>
      <c r="J18" s="80"/>
    </row>
    <row r="19" spans="1:10" ht="12" customHeight="1">
      <c r="A19" s="74" t="s">
        <v>722</v>
      </c>
      <c r="B19" s="74" t="s">
        <v>736</v>
      </c>
      <c r="C19" s="74" t="s">
        <v>751</v>
      </c>
      <c r="D19" s="77" t="s">
        <v>767</v>
      </c>
      <c r="E19" s="74" t="s">
        <v>223</v>
      </c>
      <c r="F19" s="74" t="s">
        <v>780</v>
      </c>
      <c r="G19" s="74" t="s">
        <v>722</v>
      </c>
      <c r="H19" s="74" t="s">
        <v>695</v>
      </c>
      <c r="I19" s="80"/>
      <c r="J19" s="80"/>
    </row>
    <row r="20" spans="1:10" ht="12" customHeight="1">
      <c r="A20" s="74" t="s">
        <v>287</v>
      </c>
      <c r="B20" s="74" t="s">
        <v>288</v>
      </c>
      <c r="C20" s="74" t="s">
        <v>487</v>
      </c>
      <c r="D20" s="77" t="s">
        <v>641</v>
      </c>
      <c r="E20" s="74" t="s">
        <v>223</v>
      </c>
      <c r="F20" s="74" t="s">
        <v>780</v>
      </c>
      <c r="G20" s="74" t="s">
        <v>287</v>
      </c>
      <c r="H20" s="74" t="s">
        <v>695</v>
      </c>
      <c r="I20" s="80"/>
      <c r="J20" s="80"/>
    </row>
    <row r="21" spans="1:10" ht="12" customHeight="1">
      <c r="A21" s="74" t="s">
        <v>267</v>
      </c>
      <c r="B21" s="74" t="s">
        <v>268</v>
      </c>
      <c r="C21" s="74" t="s">
        <v>477</v>
      </c>
      <c r="D21" s="77" t="s">
        <v>634</v>
      </c>
      <c r="E21" s="74" t="s">
        <v>223</v>
      </c>
      <c r="F21" s="74" t="s">
        <v>780</v>
      </c>
      <c r="G21" s="74" t="s">
        <v>267</v>
      </c>
      <c r="H21" s="74" t="s">
        <v>695</v>
      </c>
      <c r="I21" s="80"/>
      <c r="J21" s="80"/>
    </row>
    <row r="22" spans="1:10" ht="12" customHeight="1">
      <c r="A22" s="74" t="s">
        <v>266</v>
      </c>
      <c r="B22" s="74" t="s">
        <v>631</v>
      </c>
      <c r="C22" s="74" t="s">
        <v>633</v>
      </c>
      <c r="D22" s="77" t="s">
        <v>632</v>
      </c>
      <c r="E22" s="74" t="s">
        <v>223</v>
      </c>
      <c r="F22" s="74" t="s">
        <v>780</v>
      </c>
      <c r="G22" s="74" t="s">
        <v>266</v>
      </c>
      <c r="H22" s="74" t="s">
        <v>695</v>
      </c>
      <c r="I22" s="80"/>
      <c r="J22" s="80"/>
    </row>
    <row r="23" spans="1:10" ht="12" customHeight="1">
      <c r="A23" s="74" t="s">
        <v>723</v>
      </c>
      <c r="B23" s="74" t="s">
        <v>737</v>
      </c>
      <c r="C23" s="74" t="s">
        <v>752</v>
      </c>
      <c r="D23" s="77" t="s">
        <v>768</v>
      </c>
      <c r="E23" s="74" t="s">
        <v>223</v>
      </c>
      <c r="F23" s="74" t="s">
        <v>780</v>
      </c>
      <c r="G23" s="74" t="s">
        <v>723</v>
      </c>
      <c r="H23" s="74" t="s">
        <v>695</v>
      </c>
      <c r="I23" s="80"/>
      <c r="J23" s="80"/>
    </row>
    <row r="24" spans="1:10" ht="12" customHeight="1">
      <c r="A24" s="74" t="s">
        <v>269</v>
      </c>
      <c r="B24" s="74" t="s">
        <v>270</v>
      </c>
      <c r="C24" s="74" t="s">
        <v>478</v>
      </c>
      <c r="D24" s="77" t="s">
        <v>635</v>
      </c>
      <c r="E24" s="74" t="s">
        <v>223</v>
      </c>
      <c r="F24" s="74" t="s">
        <v>780</v>
      </c>
      <c r="G24" s="74" t="s">
        <v>269</v>
      </c>
      <c r="H24" s="74" t="s">
        <v>695</v>
      </c>
      <c r="I24" s="80"/>
      <c r="J24" s="80"/>
    </row>
    <row r="25" spans="1:10" ht="12" customHeight="1">
      <c r="A25" s="74" t="s">
        <v>377</v>
      </c>
      <c r="B25" s="74" t="s">
        <v>378</v>
      </c>
      <c r="C25" s="74" t="s">
        <v>532</v>
      </c>
      <c r="D25" s="77" t="s">
        <v>683</v>
      </c>
      <c r="E25" s="74" t="s">
        <v>223</v>
      </c>
      <c r="F25" s="74" t="s">
        <v>780</v>
      </c>
      <c r="G25" s="74" t="s">
        <v>377</v>
      </c>
      <c r="H25" s="74" t="s">
        <v>695</v>
      </c>
      <c r="I25" s="80"/>
      <c r="J25" s="80"/>
    </row>
    <row r="26" spans="1:10" ht="12" customHeight="1">
      <c r="A26" s="74" t="s">
        <v>262</v>
      </c>
      <c r="B26" s="74" t="s">
        <v>263</v>
      </c>
      <c r="C26" s="74" t="s">
        <v>475</v>
      </c>
      <c r="D26" s="77" t="s">
        <v>629</v>
      </c>
      <c r="E26" s="74" t="s">
        <v>223</v>
      </c>
      <c r="F26" s="74" t="s">
        <v>780</v>
      </c>
      <c r="G26" s="74" t="s">
        <v>262</v>
      </c>
      <c r="H26" s="74" t="s">
        <v>695</v>
      </c>
      <c r="I26" s="80"/>
      <c r="J26" s="80"/>
    </row>
    <row r="27" spans="1:10" ht="12" customHeight="1">
      <c r="A27" s="74" t="s">
        <v>275</v>
      </c>
      <c r="B27" s="74" t="s">
        <v>276</v>
      </c>
      <c r="C27" s="74" t="s">
        <v>481</v>
      </c>
      <c r="D27" s="77" t="s">
        <v>636</v>
      </c>
      <c r="E27" s="74" t="s">
        <v>223</v>
      </c>
      <c r="F27" s="74" t="s">
        <v>780</v>
      </c>
      <c r="G27" s="74" t="s">
        <v>275</v>
      </c>
      <c r="H27" s="74" t="s">
        <v>695</v>
      </c>
      <c r="I27" s="80"/>
      <c r="J27" s="80"/>
    </row>
    <row r="28" spans="1:10" ht="12" customHeight="1">
      <c r="A28" s="74" t="s">
        <v>279</v>
      </c>
      <c r="B28" s="74" t="s">
        <v>280</v>
      </c>
      <c r="C28" s="74" t="s">
        <v>483</v>
      </c>
      <c r="D28" s="77" t="s">
        <v>638</v>
      </c>
      <c r="E28" s="74" t="s">
        <v>223</v>
      </c>
      <c r="F28" s="74" t="s">
        <v>780</v>
      </c>
      <c r="G28" s="74" t="s">
        <v>279</v>
      </c>
      <c r="H28" s="74" t="s">
        <v>695</v>
      </c>
      <c r="I28" s="80"/>
      <c r="J28" s="80"/>
    </row>
    <row r="29" spans="1:10" ht="12" customHeight="1">
      <c r="A29" s="74" t="s">
        <v>289</v>
      </c>
      <c r="B29" s="74" t="s">
        <v>290</v>
      </c>
      <c r="C29" s="74" t="s">
        <v>488</v>
      </c>
      <c r="D29" s="77" t="s">
        <v>642</v>
      </c>
      <c r="E29" s="74" t="s">
        <v>223</v>
      </c>
      <c r="F29" s="74" t="s">
        <v>780</v>
      </c>
      <c r="G29" s="74" t="s">
        <v>289</v>
      </c>
      <c r="H29" s="74" t="s">
        <v>695</v>
      </c>
      <c r="I29" s="80"/>
      <c r="J29" s="80"/>
    </row>
    <row r="30" spans="1:10" ht="12" customHeight="1">
      <c r="A30" s="74" t="s">
        <v>321</v>
      </c>
      <c r="B30" s="74" t="s">
        <v>322</v>
      </c>
      <c r="C30" s="74" t="s">
        <v>504</v>
      </c>
      <c r="D30" s="77" t="s">
        <v>657</v>
      </c>
      <c r="E30" s="74" t="s">
        <v>223</v>
      </c>
      <c r="F30" s="74" t="s">
        <v>780</v>
      </c>
      <c r="G30" s="74" t="s">
        <v>321</v>
      </c>
      <c r="H30" s="74" t="s">
        <v>695</v>
      </c>
      <c r="I30" s="80"/>
      <c r="J30" s="80"/>
    </row>
    <row r="31" spans="1:10" ht="12" customHeight="1">
      <c r="A31" s="74" t="s">
        <v>285</v>
      </c>
      <c r="B31" s="74" t="s">
        <v>286</v>
      </c>
      <c r="C31" s="74" t="s">
        <v>486</v>
      </c>
      <c r="D31" s="77" t="s">
        <v>640</v>
      </c>
      <c r="E31" s="74" t="s">
        <v>223</v>
      </c>
      <c r="F31" s="74" t="s">
        <v>781</v>
      </c>
      <c r="G31" s="74" t="s">
        <v>285</v>
      </c>
      <c r="H31" s="74" t="s">
        <v>695</v>
      </c>
      <c r="I31" s="80"/>
      <c r="J31" s="80"/>
    </row>
    <row r="32" spans="1:10" ht="12" customHeight="1">
      <c r="A32" s="74" t="s">
        <v>724</v>
      </c>
      <c r="B32" s="74" t="s">
        <v>738</v>
      </c>
      <c r="C32" s="74" t="s">
        <v>753</v>
      </c>
      <c r="D32" s="77" t="s">
        <v>769</v>
      </c>
      <c r="E32" s="74" t="s">
        <v>121</v>
      </c>
      <c r="F32" s="74" t="s">
        <v>557</v>
      </c>
      <c r="G32" s="74" t="s">
        <v>724</v>
      </c>
      <c r="H32" s="74" t="s">
        <v>696</v>
      </c>
      <c r="I32" s="80"/>
      <c r="J32" s="80"/>
    </row>
    <row r="33" spans="1:10" ht="12" customHeight="1">
      <c r="A33" s="74" t="s">
        <v>725</v>
      </c>
      <c r="B33" s="74" t="s">
        <v>739</v>
      </c>
      <c r="C33" s="74" t="s">
        <v>754</v>
      </c>
      <c r="D33" s="77" t="s">
        <v>770</v>
      </c>
      <c r="E33" s="74" t="s">
        <v>121</v>
      </c>
      <c r="F33" s="74" t="s">
        <v>557</v>
      </c>
      <c r="G33" s="74" t="s">
        <v>725</v>
      </c>
      <c r="H33" s="74" t="s">
        <v>696</v>
      </c>
      <c r="I33" s="80"/>
      <c r="J33" s="80"/>
    </row>
    <row r="34" spans="1:10" ht="12" customHeight="1">
      <c r="A34" s="74" t="s">
        <v>726</v>
      </c>
      <c r="B34" s="74" t="s">
        <v>740</v>
      </c>
      <c r="C34" s="74" t="s">
        <v>755</v>
      </c>
      <c r="D34" s="77" t="s">
        <v>771</v>
      </c>
      <c r="E34" s="74" t="s">
        <v>121</v>
      </c>
      <c r="F34" s="74" t="s">
        <v>557</v>
      </c>
      <c r="G34" s="74" t="s">
        <v>726</v>
      </c>
      <c r="H34" s="74" t="s">
        <v>696</v>
      </c>
      <c r="I34" s="80"/>
      <c r="J34" s="80"/>
    </row>
    <row r="35" spans="1:10" ht="12" customHeight="1">
      <c r="A35" s="74" t="s">
        <v>163</v>
      </c>
      <c r="B35" s="74" t="s">
        <v>164</v>
      </c>
      <c r="C35" s="74" t="s">
        <v>426</v>
      </c>
      <c r="D35" s="77" t="s">
        <v>578</v>
      </c>
      <c r="E35" s="74" t="s">
        <v>121</v>
      </c>
      <c r="F35" s="74" t="s">
        <v>557</v>
      </c>
      <c r="G35" s="74" t="s">
        <v>163</v>
      </c>
      <c r="H35" s="74" t="s">
        <v>696</v>
      </c>
      <c r="I35" s="80"/>
      <c r="J35" s="80"/>
    </row>
    <row r="36" spans="1:10" ht="12" customHeight="1">
      <c r="A36" s="74" t="s">
        <v>213</v>
      </c>
      <c r="B36" s="74" t="s">
        <v>214</v>
      </c>
      <c r="C36" s="74" t="s">
        <v>451</v>
      </c>
      <c r="D36" s="77" t="s">
        <v>602</v>
      </c>
      <c r="E36" s="74" t="s">
        <v>121</v>
      </c>
      <c r="F36" s="74" t="s">
        <v>557</v>
      </c>
      <c r="G36" s="74" t="s">
        <v>213</v>
      </c>
      <c r="H36" s="74" t="s">
        <v>696</v>
      </c>
      <c r="I36" s="80"/>
      <c r="J36" s="80"/>
    </row>
    <row r="37" spans="1:10" ht="12" customHeight="1">
      <c r="A37" s="74" t="s">
        <v>132</v>
      </c>
      <c r="B37" s="74" t="s">
        <v>133</v>
      </c>
      <c r="C37" s="74" t="s">
        <v>411</v>
      </c>
      <c r="D37" s="77" t="s">
        <v>562</v>
      </c>
      <c r="E37" s="74" t="s">
        <v>121</v>
      </c>
      <c r="F37" s="74" t="s">
        <v>77</v>
      </c>
      <c r="G37" s="74" t="s">
        <v>132</v>
      </c>
      <c r="H37" s="74" t="s">
        <v>696</v>
      </c>
      <c r="I37" s="80"/>
      <c r="J37" s="80"/>
    </row>
    <row r="38" spans="1:10" ht="12" customHeight="1">
      <c r="A38" s="74" t="s">
        <v>136</v>
      </c>
      <c r="B38" s="74" t="s">
        <v>137</v>
      </c>
      <c r="C38" s="74" t="s">
        <v>413</v>
      </c>
      <c r="D38" s="77" t="s">
        <v>564</v>
      </c>
      <c r="E38" s="74" t="s">
        <v>121</v>
      </c>
      <c r="F38" s="74" t="s">
        <v>77</v>
      </c>
      <c r="G38" s="74" t="s">
        <v>136</v>
      </c>
      <c r="H38" s="74" t="s">
        <v>696</v>
      </c>
      <c r="I38" s="80"/>
      <c r="J38" s="80"/>
    </row>
    <row r="39" spans="1:10" ht="12" customHeight="1">
      <c r="A39" s="74" t="s">
        <v>142</v>
      </c>
      <c r="B39" s="74" t="s">
        <v>143</v>
      </c>
      <c r="C39" s="74" t="s">
        <v>416</v>
      </c>
      <c r="D39" s="77" t="s">
        <v>568</v>
      </c>
      <c r="E39" s="74" t="s">
        <v>121</v>
      </c>
      <c r="F39" s="74" t="s">
        <v>566</v>
      </c>
      <c r="G39" s="74" t="s">
        <v>142</v>
      </c>
      <c r="H39" s="74" t="s">
        <v>696</v>
      </c>
      <c r="I39" s="80"/>
      <c r="J39" s="80"/>
    </row>
    <row r="40" spans="1:10" ht="12" customHeight="1">
      <c r="A40" s="74" t="s">
        <v>128</v>
      </c>
      <c r="B40" s="74" t="s">
        <v>129</v>
      </c>
      <c r="C40" s="74" t="s">
        <v>409</v>
      </c>
      <c r="D40" s="77" t="s">
        <v>560</v>
      </c>
      <c r="E40" s="74" t="s">
        <v>121</v>
      </c>
      <c r="F40" s="74" t="s">
        <v>77</v>
      </c>
      <c r="G40" s="74" t="s">
        <v>128</v>
      </c>
      <c r="H40" s="74" t="s">
        <v>696</v>
      </c>
      <c r="I40" s="80"/>
      <c r="J40" s="80"/>
    </row>
    <row r="41" spans="1:10" ht="12" customHeight="1">
      <c r="A41" s="74" t="s">
        <v>155</v>
      </c>
      <c r="B41" s="74" t="s">
        <v>156</v>
      </c>
      <c r="C41" s="74" t="s">
        <v>422</v>
      </c>
      <c r="D41" s="77" t="s">
        <v>574</v>
      </c>
      <c r="E41" s="74" t="s">
        <v>121</v>
      </c>
      <c r="F41" s="74" t="s">
        <v>77</v>
      </c>
      <c r="G41" s="74" t="s">
        <v>155</v>
      </c>
      <c r="H41" s="74" t="s">
        <v>696</v>
      </c>
      <c r="I41" s="80"/>
      <c r="J41" s="80"/>
    </row>
    <row r="42" spans="1:10" ht="12" customHeight="1">
      <c r="A42" s="74" t="s">
        <v>207</v>
      </c>
      <c r="B42" s="74" t="s">
        <v>208</v>
      </c>
      <c r="C42" s="74" t="s">
        <v>448</v>
      </c>
      <c r="D42" s="77" t="s">
        <v>599</v>
      </c>
      <c r="E42" s="74" t="s">
        <v>121</v>
      </c>
      <c r="F42" s="74" t="s">
        <v>557</v>
      </c>
      <c r="G42" s="74" t="s">
        <v>207</v>
      </c>
      <c r="H42" s="74" t="s">
        <v>696</v>
      </c>
      <c r="I42" s="80"/>
      <c r="J42" s="80"/>
    </row>
    <row r="43" spans="1:10" ht="12" customHeight="1">
      <c r="A43" s="74" t="s">
        <v>157</v>
      </c>
      <c r="B43" s="74" t="s">
        <v>158</v>
      </c>
      <c r="C43" s="74" t="s">
        <v>423</v>
      </c>
      <c r="D43" s="77" t="s">
        <v>575</v>
      </c>
      <c r="E43" s="74" t="s">
        <v>121</v>
      </c>
      <c r="F43" s="74" t="s">
        <v>77</v>
      </c>
      <c r="G43" s="74" t="s">
        <v>157</v>
      </c>
      <c r="H43" s="74" t="s">
        <v>696</v>
      </c>
      <c r="I43" s="80"/>
      <c r="J43" s="80"/>
    </row>
    <row r="44" spans="1:10" ht="12" customHeight="1">
      <c r="A44" s="74" t="s">
        <v>165</v>
      </c>
      <c r="B44" s="74" t="s">
        <v>166</v>
      </c>
      <c r="C44" s="74" t="s">
        <v>427</v>
      </c>
      <c r="D44" s="77" t="s">
        <v>579</v>
      </c>
      <c r="E44" s="74" t="s">
        <v>121</v>
      </c>
      <c r="F44" s="74" t="s">
        <v>77</v>
      </c>
      <c r="G44" s="74" t="s">
        <v>165</v>
      </c>
      <c r="H44" s="74" t="s">
        <v>696</v>
      </c>
      <c r="I44" s="80"/>
      <c r="J44" s="80"/>
    </row>
    <row r="45" spans="1:10" ht="12" customHeight="1">
      <c r="A45" s="74" t="s">
        <v>363</v>
      </c>
      <c r="B45" s="74" t="s">
        <v>364</v>
      </c>
      <c r="C45" s="74" t="s">
        <v>526</v>
      </c>
      <c r="D45" s="77" t="s">
        <v>678</v>
      </c>
      <c r="E45" s="74" t="s">
        <v>223</v>
      </c>
      <c r="F45" s="74" t="s">
        <v>780</v>
      </c>
      <c r="G45" s="74" t="s">
        <v>363</v>
      </c>
      <c r="H45" s="74" t="s">
        <v>695</v>
      </c>
      <c r="I45" s="80"/>
      <c r="J45" s="80"/>
    </row>
    <row r="46" spans="1:10" ht="12" customHeight="1">
      <c r="A46" s="74" t="s">
        <v>191</v>
      </c>
      <c r="B46" s="74" t="s">
        <v>192</v>
      </c>
      <c r="C46" s="74" t="s">
        <v>440</v>
      </c>
      <c r="D46" s="77" t="s">
        <v>590</v>
      </c>
      <c r="E46" s="74" t="s">
        <v>121</v>
      </c>
      <c r="F46" s="74" t="s">
        <v>77</v>
      </c>
      <c r="G46" s="74" t="s">
        <v>191</v>
      </c>
      <c r="H46" s="74" t="s">
        <v>695</v>
      </c>
      <c r="I46" s="80"/>
      <c r="J46" s="80"/>
    </row>
    <row r="47" spans="1:10" ht="12" customHeight="1">
      <c r="A47" s="74" t="s">
        <v>130</v>
      </c>
      <c r="B47" s="74" t="s">
        <v>131</v>
      </c>
      <c r="C47" s="74" t="s">
        <v>410</v>
      </c>
      <c r="D47" s="77" t="s">
        <v>561</v>
      </c>
      <c r="E47" s="74" t="s">
        <v>121</v>
      </c>
      <c r="F47" s="74" t="s">
        <v>557</v>
      </c>
      <c r="G47" s="74" t="s">
        <v>130</v>
      </c>
      <c r="H47" s="74" t="s">
        <v>696</v>
      </c>
      <c r="I47" s="80"/>
      <c r="J47" s="80"/>
    </row>
    <row r="48" spans="1:10" ht="12" customHeight="1">
      <c r="A48" s="74" t="s">
        <v>153</v>
      </c>
      <c r="B48" s="74" t="s">
        <v>154</v>
      </c>
      <c r="C48" s="74" t="s">
        <v>421</v>
      </c>
      <c r="D48" s="77" t="s">
        <v>573</v>
      </c>
      <c r="E48" s="74" t="s">
        <v>121</v>
      </c>
      <c r="F48" s="74" t="s">
        <v>77</v>
      </c>
      <c r="G48" s="74" t="s">
        <v>153</v>
      </c>
      <c r="H48" s="74" t="s">
        <v>696</v>
      </c>
      <c r="I48" s="80"/>
      <c r="J48" s="80"/>
    </row>
    <row r="49" spans="1:10" ht="12" customHeight="1">
      <c r="A49" s="74" t="s">
        <v>203</v>
      </c>
      <c r="B49" s="74" t="s">
        <v>204</v>
      </c>
      <c r="C49" s="74" t="s">
        <v>446</v>
      </c>
      <c r="D49" s="77" t="s">
        <v>597</v>
      </c>
      <c r="E49" s="74" t="s">
        <v>121</v>
      </c>
      <c r="F49" s="74" t="s">
        <v>557</v>
      </c>
      <c r="G49" s="74" t="s">
        <v>203</v>
      </c>
      <c r="H49" s="74" t="s">
        <v>695</v>
      </c>
      <c r="I49" s="80"/>
      <c r="J49" s="80"/>
    </row>
    <row r="50" spans="1:10" ht="12" customHeight="1">
      <c r="A50" s="74" t="s">
        <v>183</v>
      </c>
      <c r="B50" s="74" t="s">
        <v>184</v>
      </c>
      <c r="C50" s="74" t="s">
        <v>436</v>
      </c>
      <c r="D50" s="77" t="s">
        <v>697</v>
      </c>
      <c r="E50" s="74" t="s">
        <v>121</v>
      </c>
      <c r="F50" s="74" t="s">
        <v>557</v>
      </c>
      <c r="G50" s="74" t="s">
        <v>183</v>
      </c>
      <c r="H50" s="74" t="s">
        <v>695</v>
      </c>
      <c r="I50" s="80"/>
      <c r="J50" s="80"/>
    </row>
    <row r="51" spans="1:10" ht="12" customHeight="1">
      <c r="A51" s="74" t="s">
        <v>365</v>
      </c>
      <c r="B51" s="74" t="s">
        <v>366</v>
      </c>
      <c r="C51" s="74" t="s">
        <v>527</v>
      </c>
      <c r="D51" s="77" t="s">
        <v>366</v>
      </c>
      <c r="E51" s="74" t="s">
        <v>223</v>
      </c>
      <c r="F51" s="74" t="s">
        <v>780</v>
      </c>
      <c r="G51" s="74" t="s">
        <v>365</v>
      </c>
      <c r="H51" s="74" t="s">
        <v>695</v>
      </c>
      <c r="I51" s="80"/>
      <c r="J51" s="80"/>
    </row>
    <row r="52" spans="1:10" ht="12" customHeight="1">
      <c r="A52" s="74" t="s">
        <v>375</v>
      </c>
      <c r="B52" s="74" t="s">
        <v>376</v>
      </c>
      <c r="C52" s="74" t="s">
        <v>531</v>
      </c>
      <c r="D52" s="77" t="s">
        <v>682</v>
      </c>
      <c r="E52" s="74" t="s">
        <v>223</v>
      </c>
      <c r="F52" s="74" t="s">
        <v>780</v>
      </c>
      <c r="G52" s="74" t="s">
        <v>375</v>
      </c>
      <c r="H52" s="74" t="s">
        <v>695</v>
      </c>
      <c r="I52" s="80"/>
      <c r="J52" s="80"/>
    </row>
    <row r="53" spans="1:10" ht="12" customHeight="1">
      <c r="A53" s="74" t="s">
        <v>238</v>
      </c>
      <c r="B53" s="74" t="s">
        <v>239</v>
      </c>
      <c r="C53" s="74" t="s">
        <v>463</v>
      </c>
      <c r="D53" s="77" t="s">
        <v>618</v>
      </c>
      <c r="E53" s="74" t="s">
        <v>223</v>
      </c>
      <c r="F53" s="74" t="s">
        <v>780</v>
      </c>
      <c r="G53" s="74" t="s">
        <v>238</v>
      </c>
      <c r="H53" s="74" t="s">
        <v>695</v>
      </c>
      <c r="I53" s="80"/>
      <c r="J53" s="80"/>
    </row>
    <row r="54" spans="1:10" ht="12" customHeight="1">
      <c r="A54" s="74" t="s">
        <v>246</v>
      </c>
      <c r="B54" s="74" t="s">
        <v>247</v>
      </c>
      <c r="C54" s="74" t="s">
        <v>467</v>
      </c>
      <c r="D54" s="77" t="s">
        <v>622</v>
      </c>
      <c r="E54" s="74" t="s">
        <v>223</v>
      </c>
      <c r="F54" s="74" t="s">
        <v>780</v>
      </c>
      <c r="G54" s="74" t="s">
        <v>246</v>
      </c>
      <c r="H54" s="74" t="s">
        <v>695</v>
      </c>
      <c r="I54" s="80"/>
      <c r="J54" s="80"/>
    </row>
    <row r="55" spans="1:10" ht="12" customHeight="1">
      <c r="A55" s="74" t="s">
        <v>244</v>
      </c>
      <c r="B55" s="74" t="s">
        <v>245</v>
      </c>
      <c r="C55" s="74" t="s">
        <v>466</v>
      </c>
      <c r="D55" s="77" t="s">
        <v>621</v>
      </c>
      <c r="E55" s="74" t="s">
        <v>223</v>
      </c>
      <c r="F55" s="74" t="s">
        <v>780</v>
      </c>
      <c r="G55" s="74" t="s">
        <v>244</v>
      </c>
      <c r="H55" s="74" t="s">
        <v>695</v>
      </c>
      <c r="I55" s="80"/>
      <c r="J55" s="80"/>
    </row>
    <row r="56" spans="1:10" ht="12" customHeight="1">
      <c r="A56" s="74" t="s">
        <v>224</v>
      </c>
      <c r="B56" s="74" t="s">
        <v>225</v>
      </c>
      <c r="C56" s="74" t="s">
        <v>456</v>
      </c>
      <c r="D56" s="77" t="s">
        <v>612</v>
      </c>
      <c r="E56" s="74" t="s">
        <v>223</v>
      </c>
      <c r="F56" s="74" t="s">
        <v>780</v>
      </c>
      <c r="G56" s="74" t="s">
        <v>224</v>
      </c>
      <c r="H56" s="74" t="s">
        <v>695</v>
      </c>
      <c r="I56" s="80"/>
      <c r="J56" s="80"/>
    </row>
    <row r="57" spans="1:10" ht="12" customHeight="1">
      <c r="A57" s="74" t="s">
        <v>226</v>
      </c>
      <c r="B57" s="74" t="s">
        <v>227</v>
      </c>
      <c r="C57" s="74" t="s">
        <v>457</v>
      </c>
      <c r="D57" s="77" t="s">
        <v>613</v>
      </c>
      <c r="E57" s="74" t="s">
        <v>223</v>
      </c>
      <c r="F57" s="74" t="s">
        <v>780</v>
      </c>
      <c r="G57" s="74" t="s">
        <v>226</v>
      </c>
      <c r="H57" s="74" t="s">
        <v>695</v>
      </c>
      <c r="I57" s="80"/>
      <c r="J57" s="80"/>
    </row>
    <row r="58" spans="1:10" ht="12" customHeight="1">
      <c r="A58" s="74" t="s">
        <v>228</v>
      </c>
      <c r="B58" s="74" t="s">
        <v>229</v>
      </c>
      <c r="C58" s="74" t="s">
        <v>458</v>
      </c>
      <c r="D58" s="77" t="s">
        <v>614</v>
      </c>
      <c r="E58" s="74" t="s">
        <v>223</v>
      </c>
      <c r="F58" s="74" t="s">
        <v>780</v>
      </c>
      <c r="G58" s="74" t="s">
        <v>228</v>
      </c>
      <c r="H58" s="74" t="s">
        <v>695</v>
      </c>
      <c r="I58" s="80"/>
      <c r="J58" s="80"/>
    </row>
    <row r="59" spans="1:10" ht="12" customHeight="1">
      <c r="A59" s="74" t="s">
        <v>230</v>
      </c>
      <c r="B59" s="74" t="s">
        <v>231</v>
      </c>
      <c r="C59" s="74" t="s">
        <v>459</v>
      </c>
      <c r="D59" s="77" t="s">
        <v>615</v>
      </c>
      <c r="E59" s="74" t="s">
        <v>223</v>
      </c>
      <c r="F59" s="74" t="s">
        <v>780</v>
      </c>
      <c r="G59" s="74" t="s">
        <v>230</v>
      </c>
      <c r="H59" s="74" t="s">
        <v>695</v>
      </c>
      <c r="I59" s="80"/>
      <c r="J59" s="80"/>
    </row>
    <row r="60" spans="1:10" ht="12" customHeight="1">
      <c r="A60" s="74" t="s">
        <v>232</v>
      </c>
      <c r="B60" s="74" t="s">
        <v>233</v>
      </c>
      <c r="C60" s="74" t="s">
        <v>460</v>
      </c>
      <c r="D60" s="77" t="s">
        <v>616</v>
      </c>
      <c r="E60" s="74" t="s">
        <v>223</v>
      </c>
      <c r="F60" s="74" t="s">
        <v>780</v>
      </c>
      <c r="G60" s="74" t="s">
        <v>232</v>
      </c>
      <c r="H60" s="74" t="s">
        <v>695</v>
      </c>
      <c r="I60" s="80"/>
      <c r="J60" s="80"/>
    </row>
    <row r="61" spans="1:10" ht="12" customHeight="1">
      <c r="A61" s="74" t="s">
        <v>234</v>
      </c>
      <c r="B61" s="74" t="s">
        <v>235</v>
      </c>
      <c r="C61" s="74" t="s">
        <v>461</v>
      </c>
      <c r="D61" s="77" t="s">
        <v>617</v>
      </c>
      <c r="E61" s="74" t="s">
        <v>223</v>
      </c>
      <c r="F61" s="74" t="s">
        <v>780</v>
      </c>
      <c r="G61" s="74" t="s">
        <v>234</v>
      </c>
      <c r="H61" s="74" t="s">
        <v>695</v>
      </c>
      <c r="I61" s="80"/>
      <c r="J61" s="80"/>
    </row>
    <row r="62" spans="1:10" ht="12" customHeight="1">
      <c r="A62" s="74" t="s">
        <v>333</v>
      </c>
      <c r="B62" s="74" t="s">
        <v>334</v>
      </c>
      <c r="C62" s="74" t="s">
        <v>510</v>
      </c>
      <c r="D62" s="77" t="s">
        <v>663</v>
      </c>
      <c r="E62" s="74" t="s">
        <v>223</v>
      </c>
      <c r="F62" s="74" t="s">
        <v>780</v>
      </c>
      <c r="G62" s="74" t="s">
        <v>333</v>
      </c>
      <c r="H62" s="74" t="s">
        <v>695</v>
      </c>
      <c r="I62" s="80"/>
      <c r="J62" s="80"/>
    </row>
    <row r="63" spans="1:10" ht="12" customHeight="1">
      <c r="A63" s="74" t="s">
        <v>264</v>
      </c>
      <c r="B63" s="74" t="s">
        <v>265</v>
      </c>
      <c r="C63" s="74" t="s">
        <v>476</v>
      </c>
      <c r="D63" s="77" t="s">
        <v>630</v>
      </c>
      <c r="E63" s="74" t="s">
        <v>223</v>
      </c>
      <c r="F63" s="74" t="s">
        <v>780</v>
      </c>
      <c r="G63" s="74" t="s">
        <v>264</v>
      </c>
      <c r="H63" s="74" t="s">
        <v>695</v>
      </c>
      <c r="I63" s="80"/>
      <c r="J63" s="80"/>
    </row>
    <row r="64" spans="1:10" ht="12" customHeight="1">
      <c r="A64" s="74" t="s">
        <v>325</v>
      </c>
      <c r="B64" s="74" t="s">
        <v>326</v>
      </c>
      <c r="C64" s="74" t="s">
        <v>506</v>
      </c>
      <c r="D64" s="77" t="s">
        <v>659</v>
      </c>
      <c r="E64" s="74" t="s">
        <v>223</v>
      </c>
      <c r="F64" s="74" t="s">
        <v>780</v>
      </c>
      <c r="G64" s="74" t="s">
        <v>325</v>
      </c>
      <c r="H64" s="74" t="s">
        <v>695</v>
      </c>
      <c r="I64" s="80"/>
      <c r="J64" s="80"/>
    </row>
    <row r="65" spans="1:10" ht="12" customHeight="1">
      <c r="A65" s="74" t="s">
        <v>327</v>
      </c>
      <c r="B65" s="74" t="s">
        <v>328</v>
      </c>
      <c r="C65" s="74" t="s">
        <v>507</v>
      </c>
      <c r="D65" s="77" t="s">
        <v>660</v>
      </c>
      <c r="E65" s="74" t="s">
        <v>223</v>
      </c>
      <c r="F65" s="74" t="s">
        <v>780</v>
      </c>
      <c r="G65" s="74" t="s">
        <v>327</v>
      </c>
      <c r="H65" s="74" t="s">
        <v>695</v>
      </c>
      <c r="I65" s="80"/>
      <c r="J65" s="80"/>
    </row>
    <row r="66" spans="1:10" ht="12" customHeight="1">
      <c r="A66" s="74" t="s">
        <v>329</v>
      </c>
      <c r="B66" s="74" t="s">
        <v>330</v>
      </c>
      <c r="C66" s="74" t="s">
        <v>508</v>
      </c>
      <c r="D66" s="77" t="s">
        <v>661</v>
      </c>
      <c r="E66" s="74" t="s">
        <v>223</v>
      </c>
      <c r="F66" s="74" t="s">
        <v>780</v>
      </c>
      <c r="G66" s="74" t="s">
        <v>329</v>
      </c>
      <c r="H66" s="74" t="s">
        <v>695</v>
      </c>
      <c r="I66" s="80"/>
      <c r="J66" s="80"/>
    </row>
    <row r="67" spans="1:10" ht="12" customHeight="1">
      <c r="A67" s="74" t="s">
        <v>373</v>
      </c>
      <c r="B67" s="74" t="s">
        <v>374</v>
      </c>
      <c r="C67" s="74" t="s">
        <v>530</v>
      </c>
      <c r="D67" s="77" t="s">
        <v>20</v>
      </c>
      <c r="E67" s="74" t="s">
        <v>223</v>
      </c>
      <c r="F67" s="74" t="s">
        <v>780</v>
      </c>
      <c r="G67" s="74" t="s">
        <v>373</v>
      </c>
      <c r="H67" s="74" t="s">
        <v>695</v>
      </c>
      <c r="I67" s="80"/>
      <c r="J67" s="80"/>
    </row>
    <row r="68" spans="1:10" ht="12" customHeight="1">
      <c r="A68" s="74" t="s">
        <v>335</v>
      </c>
      <c r="B68" s="74" t="s">
        <v>336</v>
      </c>
      <c r="C68" s="74" t="s">
        <v>511</v>
      </c>
      <c r="D68" s="77" t="s">
        <v>664</v>
      </c>
      <c r="E68" s="74" t="s">
        <v>223</v>
      </c>
      <c r="F68" s="74" t="s">
        <v>780</v>
      </c>
      <c r="G68" s="74" t="s">
        <v>335</v>
      </c>
      <c r="H68" s="74" t="s">
        <v>695</v>
      </c>
      <c r="I68" s="80"/>
      <c r="J68" s="80"/>
    </row>
    <row r="69" spans="1:10" ht="12" customHeight="1">
      <c r="A69" s="74" t="s">
        <v>382</v>
      </c>
      <c r="B69" s="74" t="s">
        <v>383</v>
      </c>
      <c r="C69" s="74" t="s">
        <v>534</v>
      </c>
      <c r="D69" s="77" t="s">
        <v>685</v>
      </c>
      <c r="E69" s="74" t="s">
        <v>223</v>
      </c>
      <c r="F69" s="74" t="s">
        <v>780</v>
      </c>
      <c r="G69" s="74" t="s">
        <v>382</v>
      </c>
      <c r="H69" s="74" t="s">
        <v>695</v>
      </c>
      <c r="I69" s="80"/>
      <c r="J69" s="80"/>
    </row>
    <row r="70" spans="1:10" ht="12" customHeight="1">
      <c r="A70" s="74" t="s">
        <v>340</v>
      </c>
      <c r="B70" s="74" t="s">
        <v>741</v>
      </c>
      <c r="C70" s="74" t="s">
        <v>514</v>
      </c>
      <c r="D70" s="77" t="s">
        <v>667</v>
      </c>
      <c r="E70" s="74" t="s">
        <v>223</v>
      </c>
      <c r="F70" s="74" t="s">
        <v>780</v>
      </c>
      <c r="G70" s="74" t="s">
        <v>340</v>
      </c>
      <c r="H70" s="74" t="s">
        <v>695</v>
      </c>
      <c r="I70" s="80"/>
      <c r="J70" s="80"/>
    </row>
    <row r="71" spans="1:10" ht="12" customHeight="1">
      <c r="A71" s="74" t="s">
        <v>337</v>
      </c>
      <c r="B71" s="74" t="s">
        <v>1</v>
      </c>
      <c r="C71" s="74" t="s">
        <v>512</v>
      </c>
      <c r="D71" s="77" t="s">
        <v>665</v>
      </c>
      <c r="E71" s="74" t="s">
        <v>223</v>
      </c>
      <c r="F71" s="74" t="s">
        <v>780</v>
      </c>
      <c r="G71" s="74" t="s">
        <v>337</v>
      </c>
      <c r="H71" s="74" t="s">
        <v>695</v>
      </c>
      <c r="I71" s="80"/>
      <c r="J71" s="80"/>
    </row>
    <row r="72" spans="1:10" ht="12" customHeight="1">
      <c r="A72" s="74" t="s">
        <v>283</v>
      </c>
      <c r="B72" s="74" t="s">
        <v>284</v>
      </c>
      <c r="C72" s="74" t="s">
        <v>485</v>
      </c>
      <c r="D72" s="77" t="s">
        <v>639</v>
      </c>
      <c r="E72" s="74" t="s">
        <v>223</v>
      </c>
      <c r="F72" s="74" t="s">
        <v>780</v>
      </c>
      <c r="G72" s="74" t="s">
        <v>283</v>
      </c>
      <c r="H72" s="74" t="s">
        <v>695</v>
      </c>
      <c r="I72" s="80"/>
      <c r="J72" s="80"/>
    </row>
    <row r="73" spans="1:10" ht="12" customHeight="1">
      <c r="A73" s="74" t="s">
        <v>727</v>
      </c>
      <c r="B73" s="74" t="s">
        <v>742</v>
      </c>
      <c r="C73" s="74" t="s">
        <v>756</v>
      </c>
      <c r="D73" s="77" t="s">
        <v>772</v>
      </c>
      <c r="E73" s="74" t="s">
        <v>121</v>
      </c>
      <c r="F73" s="74" t="s">
        <v>557</v>
      </c>
      <c r="G73" s="74" t="s">
        <v>727</v>
      </c>
      <c r="H73" s="74" t="s">
        <v>696</v>
      </c>
      <c r="I73" s="80"/>
      <c r="J73" s="80"/>
    </row>
    <row r="74" spans="1:10" ht="12" customHeight="1">
      <c r="A74" s="74" t="s">
        <v>219</v>
      </c>
      <c r="B74" s="74" t="s">
        <v>220</v>
      </c>
      <c r="C74" s="74" t="s">
        <v>454</v>
      </c>
      <c r="D74" s="77" t="s">
        <v>605</v>
      </c>
      <c r="E74" s="74" t="s">
        <v>121</v>
      </c>
      <c r="F74" s="74" t="s">
        <v>77</v>
      </c>
      <c r="G74" s="74" t="s">
        <v>219</v>
      </c>
      <c r="H74" s="74" t="s">
        <v>696</v>
      </c>
      <c r="I74" s="80"/>
      <c r="J74" s="80"/>
    </row>
    <row r="75" spans="1:10" ht="12" customHeight="1">
      <c r="A75" s="74" t="s">
        <v>353</v>
      </c>
      <c r="B75" s="74" t="s">
        <v>354</v>
      </c>
      <c r="C75" s="74" t="s">
        <v>521</v>
      </c>
      <c r="D75" s="77" t="s">
        <v>673</v>
      </c>
      <c r="E75" s="74" t="s">
        <v>223</v>
      </c>
      <c r="F75" s="74" t="s">
        <v>780</v>
      </c>
      <c r="G75" s="74" t="s">
        <v>353</v>
      </c>
      <c r="H75" s="74" t="s">
        <v>695</v>
      </c>
      <c r="I75" s="80"/>
      <c r="J75" s="80"/>
    </row>
    <row r="76" spans="1:10" ht="12" customHeight="1">
      <c r="A76" s="74" t="s">
        <v>313</v>
      </c>
      <c r="B76" s="74" t="s">
        <v>314</v>
      </c>
      <c r="C76" s="74" t="s">
        <v>500</v>
      </c>
      <c r="D76" s="77" t="s">
        <v>653</v>
      </c>
      <c r="E76" s="74" t="s">
        <v>223</v>
      </c>
      <c r="F76" s="74" t="s">
        <v>780</v>
      </c>
      <c r="G76" s="74" t="s">
        <v>313</v>
      </c>
      <c r="H76" s="74" t="s">
        <v>695</v>
      </c>
      <c r="I76" s="80"/>
      <c r="J76" s="80"/>
    </row>
    <row r="77" spans="1:10" ht="12" customHeight="1">
      <c r="A77" s="74" t="s">
        <v>315</v>
      </c>
      <c r="B77" s="74" t="s">
        <v>316</v>
      </c>
      <c r="C77" s="74" t="s">
        <v>501</v>
      </c>
      <c r="D77" s="77" t="s">
        <v>654</v>
      </c>
      <c r="E77" s="74" t="s">
        <v>223</v>
      </c>
      <c r="F77" s="74" t="s">
        <v>780</v>
      </c>
      <c r="G77" s="74" t="s">
        <v>315</v>
      </c>
      <c r="H77" s="74" t="s">
        <v>695</v>
      </c>
      <c r="I77" s="80"/>
      <c r="J77" s="80"/>
    </row>
    <row r="78" spans="1:10" ht="12" customHeight="1">
      <c r="A78" s="74" t="s">
        <v>317</v>
      </c>
      <c r="B78" s="74" t="s">
        <v>318</v>
      </c>
      <c r="C78" s="74" t="s">
        <v>502</v>
      </c>
      <c r="D78" s="77" t="s">
        <v>655</v>
      </c>
      <c r="E78" s="74" t="s">
        <v>223</v>
      </c>
      <c r="F78" s="74" t="s">
        <v>780</v>
      </c>
      <c r="G78" s="74" t="s">
        <v>317</v>
      </c>
      <c r="H78" s="74" t="s">
        <v>695</v>
      </c>
      <c r="I78" s="80"/>
      <c r="J78" s="80"/>
    </row>
    <row r="79" spans="1:10" ht="12" customHeight="1">
      <c r="A79" s="74" t="s">
        <v>319</v>
      </c>
      <c r="B79" s="74" t="s">
        <v>320</v>
      </c>
      <c r="C79" s="74" t="s">
        <v>503</v>
      </c>
      <c r="D79" s="77" t="s">
        <v>656</v>
      </c>
      <c r="E79" s="74" t="s">
        <v>223</v>
      </c>
      <c r="F79" s="74" t="s">
        <v>780</v>
      </c>
      <c r="G79" s="74" t="s">
        <v>319</v>
      </c>
      <c r="H79" s="74" t="s">
        <v>695</v>
      </c>
      <c r="I79" s="80"/>
      <c r="J79" s="80"/>
    </row>
    <row r="80" spans="1:10" ht="12" customHeight="1">
      <c r="A80" s="74" t="s">
        <v>240</v>
      </c>
      <c r="B80" s="74" t="s">
        <v>241</v>
      </c>
      <c r="C80" s="74" t="s">
        <v>464</v>
      </c>
      <c r="D80" s="77" t="s">
        <v>619</v>
      </c>
      <c r="E80" s="74" t="s">
        <v>223</v>
      </c>
      <c r="F80" s="74" t="s">
        <v>780</v>
      </c>
      <c r="G80" s="74" t="s">
        <v>240</v>
      </c>
      <c r="H80" s="74" t="s">
        <v>695</v>
      </c>
      <c r="I80" s="80"/>
      <c r="J80" s="80"/>
    </row>
    <row r="81" spans="1:10" ht="12" customHeight="1">
      <c r="A81" s="74" t="s">
        <v>242</v>
      </c>
      <c r="B81" s="74" t="s">
        <v>243</v>
      </c>
      <c r="C81" s="74" t="s">
        <v>465</v>
      </c>
      <c r="D81" s="77" t="s">
        <v>620</v>
      </c>
      <c r="E81" s="74" t="s">
        <v>223</v>
      </c>
      <c r="F81" s="74" t="s">
        <v>780</v>
      </c>
      <c r="G81" s="74" t="s">
        <v>242</v>
      </c>
      <c r="H81" s="74" t="s">
        <v>695</v>
      </c>
      <c r="I81" s="80"/>
      <c r="J81" s="80"/>
    </row>
    <row r="82" spans="1:10" ht="12" customHeight="1">
      <c r="A82" s="74" t="s">
        <v>307</v>
      </c>
      <c r="B82" s="74" t="s">
        <v>308</v>
      </c>
      <c r="C82" s="74" t="s">
        <v>497</v>
      </c>
      <c r="D82" s="77" t="s">
        <v>698</v>
      </c>
      <c r="E82" s="74" t="s">
        <v>223</v>
      </c>
      <c r="F82" s="74" t="s">
        <v>780</v>
      </c>
      <c r="G82" s="74" t="s">
        <v>307</v>
      </c>
      <c r="H82" s="74" t="s">
        <v>695</v>
      </c>
      <c r="I82" s="80"/>
      <c r="J82" s="80"/>
    </row>
    <row r="83" spans="1:10" ht="12" customHeight="1">
      <c r="A83" s="74" t="s">
        <v>193</v>
      </c>
      <c r="B83" s="74" t="s">
        <v>194</v>
      </c>
      <c r="C83" s="74" t="s">
        <v>441</v>
      </c>
      <c r="D83" s="77" t="s">
        <v>591</v>
      </c>
      <c r="E83" s="74" t="s">
        <v>121</v>
      </c>
      <c r="F83" s="74" t="s">
        <v>77</v>
      </c>
      <c r="G83" s="74" t="s">
        <v>193</v>
      </c>
      <c r="H83" s="74" t="s">
        <v>696</v>
      </c>
      <c r="I83" s="80"/>
      <c r="J83" s="80"/>
    </row>
    <row r="84" spans="1:10" ht="12" customHeight="1">
      <c r="A84" s="74" t="s">
        <v>728</v>
      </c>
      <c r="B84" s="74" t="s">
        <v>743</v>
      </c>
      <c r="C84" s="74" t="s">
        <v>757</v>
      </c>
      <c r="D84" s="77" t="s">
        <v>773</v>
      </c>
      <c r="E84" s="74" t="s">
        <v>121</v>
      </c>
      <c r="F84" s="74" t="s">
        <v>557</v>
      </c>
      <c r="G84" s="74" t="s">
        <v>728</v>
      </c>
      <c r="H84" s="74" t="s">
        <v>696</v>
      </c>
      <c r="I84" s="80"/>
      <c r="J84" s="80"/>
    </row>
    <row r="85" spans="1:10" ht="12" customHeight="1">
      <c r="A85" s="74" t="s">
        <v>205</v>
      </c>
      <c r="B85" s="74" t="s">
        <v>206</v>
      </c>
      <c r="C85" s="74" t="s">
        <v>447</v>
      </c>
      <c r="D85" s="77" t="s">
        <v>598</v>
      </c>
      <c r="E85" s="74" t="s">
        <v>121</v>
      </c>
      <c r="F85" s="74" t="s">
        <v>77</v>
      </c>
      <c r="G85" s="74" t="s">
        <v>205</v>
      </c>
      <c r="H85" s="74" t="s">
        <v>696</v>
      </c>
      <c r="I85" s="80"/>
      <c r="J85" s="80"/>
    </row>
    <row r="86" spans="1:10" ht="12" customHeight="1">
      <c r="A86" s="74" t="s">
        <v>273</v>
      </c>
      <c r="B86" s="74" t="s">
        <v>274</v>
      </c>
      <c r="C86" s="74" t="s">
        <v>480</v>
      </c>
      <c r="D86" s="77" t="s">
        <v>774</v>
      </c>
      <c r="E86" s="74" t="s">
        <v>223</v>
      </c>
      <c r="F86" s="74" t="s">
        <v>780</v>
      </c>
      <c r="G86" s="74" t="s">
        <v>273</v>
      </c>
      <c r="H86" s="74" t="s">
        <v>695</v>
      </c>
      <c r="I86" s="80"/>
      <c r="J86" s="80"/>
    </row>
    <row r="87" spans="1:10" ht="12" customHeight="1">
      <c r="A87" s="74" t="s">
        <v>179</v>
      </c>
      <c r="B87" s="74" t="s">
        <v>180</v>
      </c>
      <c r="C87" s="74" t="s">
        <v>434</v>
      </c>
      <c r="D87" s="77" t="s">
        <v>586</v>
      </c>
      <c r="E87" s="74" t="s">
        <v>121</v>
      </c>
      <c r="F87" s="74" t="s">
        <v>557</v>
      </c>
      <c r="G87" s="74" t="s">
        <v>179</v>
      </c>
      <c r="H87" s="74" t="s">
        <v>696</v>
      </c>
      <c r="I87" s="80"/>
      <c r="J87" s="80"/>
    </row>
    <row r="88" spans="1:10" ht="12" customHeight="1">
      <c r="A88" s="74" t="s">
        <v>221</v>
      </c>
      <c r="B88" s="74" t="s">
        <v>222</v>
      </c>
      <c r="C88" s="74" t="s">
        <v>455</v>
      </c>
      <c r="D88" s="77" t="s">
        <v>606</v>
      </c>
      <c r="E88" s="74" t="s">
        <v>121</v>
      </c>
      <c r="F88" s="74" t="s">
        <v>557</v>
      </c>
      <c r="G88" s="74" t="s">
        <v>221</v>
      </c>
      <c r="H88" s="74" t="s">
        <v>696</v>
      </c>
      <c r="I88" s="80"/>
      <c r="J88" s="80"/>
    </row>
    <row r="89" spans="1:10" ht="12" customHeight="1">
      <c r="A89" s="74" t="s">
        <v>122</v>
      </c>
      <c r="B89" s="74" t="s">
        <v>123</v>
      </c>
      <c r="C89" s="74" t="s">
        <v>406</v>
      </c>
      <c r="D89" s="77" t="s">
        <v>556</v>
      </c>
      <c r="E89" s="74" t="s">
        <v>121</v>
      </c>
      <c r="F89" s="74" t="s">
        <v>77</v>
      </c>
      <c r="G89" s="74" t="s">
        <v>122</v>
      </c>
      <c r="H89" s="74" t="s">
        <v>696</v>
      </c>
      <c r="I89" s="80"/>
      <c r="J89" s="80"/>
    </row>
    <row r="90" spans="1:10" ht="12" customHeight="1">
      <c r="A90" s="74" t="s">
        <v>124</v>
      </c>
      <c r="B90" s="74" t="s">
        <v>125</v>
      </c>
      <c r="C90" s="74" t="s">
        <v>407</v>
      </c>
      <c r="D90" s="77" t="s">
        <v>558</v>
      </c>
      <c r="E90" s="74" t="s">
        <v>121</v>
      </c>
      <c r="F90" s="74" t="s">
        <v>557</v>
      </c>
      <c r="G90" s="74" t="s">
        <v>124</v>
      </c>
      <c r="H90" s="74" t="s">
        <v>696</v>
      </c>
      <c r="I90" s="80"/>
      <c r="J90" s="80"/>
    </row>
    <row r="91" spans="1:10" ht="12" customHeight="1">
      <c r="A91" s="74" t="s">
        <v>729</v>
      </c>
      <c r="B91" s="74" t="s">
        <v>744</v>
      </c>
      <c r="C91" s="74" t="s">
        <v>758</v>
      </c>
      <c r="D91" s="77" t="s">
        <v>775</v>
      </c>
      <c r="E91" s="74" t="s">
        <v>146</v>
      </c>
      <c r="F91" s="74" t="s">
        <v>557</v>
      </c>
      <c r="G91" s="74" t="s">
        <v>729</v>
      </c>
      <c r="H91" s="74" t="s">
        <v>696</v>
      </c>
      <c r="I91" s="80"/>
      <c r="J91" s="80"/>
    </row>
    <row r="92" spans="1:10" ht="12" customHeight="1">
      <c r="A92" s="74" t="s">
        <v>369</v>
      </c>
      <c r="B92" s="74" t="s">
        <v>370</v>
      </c>
      <c r="C92" s="74" t="s">
        <v>529</v>
      </c>
      <c r="D92" s="77" t="s">
        <v>680</v>
      </c>
      <c r="E92" s="74" t="s">
        <v>223</v>
      </c>
      <c r="F92" s="74" t="s">
        <v>780</v>
      </c>
      <c r="G92" s="74" t="s">
        <v>369</v>
      </c>
      <c r="H92" s="74" t="s">
        <v>695</v>
      </c>
      <c r="I92" s="80"/>
      <c r="J92" s="80"/>
    </row>
    <row r="93" spans="1:10" ht="12" customHeight="1">
      <c r="A93" s="74" t="s">
        <v>730</v>
      </c>
      <c r="B93" s="74" t="s">
        <v>745</v>
      </c>
      <c r="C93" s="74" t="s">
        <v>759</v>
      </c>
      <c r="D93" s="77" t="s">
        <v>776</v>
      </c>
      <c r="E93" s="74" t="s">
        <v>223</v>
      </c>
      <c r="F93" s="74" t="s">
        <v>782</v>
      </c>
      <c r="G93" s="74" t="s">
        <v>730</v>
      </c>
      <c r="H93" s="74" t="s">
        <v>695</v>
      </c>
      <c r="I93" s="80"/>
      <c r="J93" s="80"/>
    </row>
    <row r="94" spans="1:10" ht="12" customHeight="1">
      <c r="A94" s="74" t="s">
        <v>349</v>
      </c>
      <c r="B94" s="74" t="s">
        <v>350</v>
      </c>
      <c r="C94" s="74" t="s">
        <v>519</v>
      </c>
      <c r="D94" s="77" t="s">
        <v>671</v>
      </c>
      <c r="E94" s="74" t="s">
        <v>223</v>
      </c>
      <c r="F94" s="74" t="s">
        <v>780</v>
      </c>
      <c r="G94" s="74" t="s">
        <v>349</v>
      </c>
      <c r="H94" s="74" t="s">
        <v>695</v>
      </c>
      <c r="I94" s="80"/>
      <c r="J94" s="80"/>
    </row>
    <row r="95" spans="1:10" ht="12" customHeight="1">
      <c r="A95" s="74" t="s">
        <v>607</v>
      </c>
      <c r="B95" s="74" t="s">
        <v>608</v>
      </c>
      <c r="C95" s="74" t="s">
        <v>611</v>
      </c>
      <c r="D95" s="77" t="s">
        <v>610</v>
      </c>
      <c r="E95" s="74" t="s">
        <v>609</v>
      </c>
      <c r="F95" s="74" t="s">
        <v>782</v>
      </c>
      <c r="G95" s="74" t="s">
        <v>607</v>
      </c>
      <c r="H95" s="74" t="s">
        <v>695</v>
      </c>
      <c r="I95" s="80"/>
      <c r="J95" s="80"/>
    </row>
    <row r="96" spans="1:10" ht="12" customHeight="1">
      <c r="A96" s="74" t="s">
        <v>343</v>
      </c>
      <c r="B96" s="74" t="s">
        <v>344</v>
      </c>
      <c r="C96" s="74" t="s">
        <v>516</v>
      </c>
      <c r="D96" s="77" t="s">
        <v>668</v>
      </c>
      <c r="E96" s="74" t="s">
        <v>223</v>
      </c>
      <c r="F96" s="74" t="s">
        <v>780</v>
      </c>
      <c r="G96" s="74" t="s">
        <v>343</v>
      </c>
      <c r="H96" s="74" t="s">
        <v>695</v>
      </c>
      <c r="I96" s="80"/>
      <c r="J96" s="80"/>
    </row>
    <row r="97" spans="1:10" ht="12" customHeight="1">
      <c r="A97" s="74" t="s">
        <v>371</v>
      </c>
      <c r="B97" s="74" t="s">
        <v>372</v>
      </c>
      <c r="C97" s="74" t="s">
        <v>760</v>
      </c>
      <c r="D97" s="77" t="s">
        <v>681</v>
      </c>
      <c r="E97" s="74" t="s">
        <v>223</v>
      </c>
      <c r="F97" s="74" t="s">
        <v>780</v>
      </c>
      <c r="G97" s="74" t="s">
        <v>371</v>
      </c>
      <c r="H97" s="74" t="s">
        <v>696</v>
      </c>
      <c r="I97" s="80"/>
      <c r="J97" s="80"/>
    </row>
    <row r="98" spans="1:10" ht="12" customHeight="1">
      <c r="A98" s="74" t="s">
        <v>201</v>
      </c>
      <c r="B98" s="74" t="s">
        <v>202</v>
      </c>
      <c r="C98" s="74" t="s">
        <v>445</v>
      </c>
      <c r="D98" s="77" t="s">
        <v>596</v>
      </c>
      <c r="E98" s="74" t="s">
        <v>121</v>
      </c>
      <c r="F98" s="74" t="s">
        <v>557</v>
      </c>
      <c r="G98" s="74" t="s">
        <v>201</v>
      </c>
      <c r="H98" s="74" t="s">
        <v>696</v>
      </c>
      <c r="I98" s="80"/>
      <c r="J98" s="80"/>
    </row>
    <row r="99" spans="1:10" ht="12" customHeight="1">
      <c r="A99" s="74" t="s">
        <v>126</v>
      </c>
      <c r="B99" s="74" t="s">
        <v>127</v>
      </c>
      <c r="C99" s="74" t="s">
        <v>408</v>
      </c>
      <c r="D99" s="77" t="s">
        <v>559</v>
      </c>
      <c r="E99" s="74" t="s">
        <v>121</v>
      </c>
      <c r="F99" s="74" t="s">
        <v>557</v>
      </c>
      <c r="G99" s="74" t="s">
        <v>126</v>
      </c>
      <c r="H99" s="74" t="s">
        <v>696</v>
      </c>
      <c r="I99" s="80"/>
      <c r="J99" s="80"/>
    </row>
    <row r="100" spans="1:10" ht="12" customHeight="1">
      <c r="A100" s="74" t="s">
        <v>359</v>
      </c>
      <c r="B100" s="74" t="s">
        <v>360</v>
      </c>
      <c r="C100" s="74" t="s">
        <v>524</v>
      </c>
      <c r="D100" s="77" t="s">
        <v>676</v>
      </c>
      <c r="E100" s="74" t="s">
        <v>223</v>
      </c>
      <c r="F100" s="74" t="s">
        <v>780</v>
      </c>
      <c r="G100" s="74" t="s">
        <v>359</v>
      </c>
      <c r="H100" s="74" t="s">
        <v>695</v>
      </c>
      <c r="I100" s="80"/>
      <c r="J100" s="80"/>
    </row>
    <row r="101" spans="1:10" ht="12" customHeight="1">
      <c r="A101" s="74" t="s">
        <v>177</v>
      </c>
      <c r="B101" s="74" t="s">
        <v>178</v>
      </c>
      <c r="C101" s="74" t="s">
        <v>433</v>
      </c>
      <c r="D101" s="77" t="s">
        <v>585</v>
      </c>
      <c r="E101" s="74" t="s">
        <v>121</v>
      </c>
      <c r="F101" s="74" t="s">
        <v>557</v>
      </c>
      <c r="G101" s="74" t="s">
        <v>177</v>
      </c>
      <c r="H101" s="74" t="s">
        <v>695</v>
      </c>
      <c r="I101" s="80"/>
      <c r="J101" s="80"/>
    </row>
    <row r="102" spans="1:10" ht="12" customHeight="1">
      <c r="A102" s="74" t="s">
        <v>149</v>
      </c>
      <c r="B102" s="74" t="s">
        <v>150</v>
      </c>
      <c r="C102" s="74" t="s">
        <v>419</v>
      </c>
      <c r="D102" s="77" t="s">
        <v>571</v>
      </c>
      <c r="E102" s="74" t="s">
        <v>146</v>
      </c>
      <c r="F102" s="74" t="s">
        <v>557</v>
      </c>
      <c r="G102" s="74" t="s">
        <v>149</v>
      </c>
      <c r="H102" s="74" t="s">
        <v>695</v>
      </c>
      <c r="I102" s="80"/>
      <c r="J102" s="80"/>
    </row>
    <row r="103" spans="1:10" ht="12" customHeight="1">
      <c r="A103" s="74" t="s">
        <v>367</v>
      </c>
      <c r="B103" s="74" t="s">
        <v>368</v>
      </c>
      <c r="C103" s="74" t="s">
        <v>528</v>
      </c>
      <c r="D103" s="77" t="s">
        <v>679</v>
      </c>
      <c r="E103" s="74" t="s">
        <v>223</v>
      </c>
      <c r="F103" s="74" t="s">
        <v>780</v>
      </c>
      <c r="G103" s="74" t="s">
        <v>367</v>
      </c>
      <c r="H103" s="74" t="s">
        <v>695</v>
      </c>
      <c r="I103" s="80"/>
      <c r="J103" s="80"/>
    </row>
    <row r="104" spans="1:10" ht="12" customHeight="1">
      <c r="A104" s="74" t="s">
        <v>181</v>
      </c>
      <c r="B104" s="74" t="s">
        <v>182</v>
      </c>
      <c r="C104" s="74" t="s">
        <v>435</v>
      </c>
      <c r="D104" s="77" t="s">
        <v>587</v>
      </c>
      <c r="E104" s="74" t="s">
        <v>121</v>
      </c>
      <c r="F104" s="74" t="s">
        <v>557</v>
      </c>
      <c r="G104" s="74" t="s">
        <v>181</v>
      </c>
      <c r="H104" s="74" t="s">
        <v>696</v>
      </c>
      <c r="I104" s="80"/>
      <c r="J104" s="80"/>
    </row>
    <row r="105" spans="1:10" ht="12" customHeight="1">
      <c r="A105" s="74" t="s">
        <v>211</v>
      </c>
      <c r="B105" s="74" t="s">
        <v>212</v>
      </c>
      <c r="C105" s="74" t="s">
        <v>450</v>
      </c>
      <c r="D105" s="77" t="s">
        <v>601</v>
      </c>
      <c r="E105" s="74" t="s">
        <v>121</v>
      </c>
      <c r="F105" s="74" t="s">
        <v>77</v>
      </c>
      <c r="G105" s="74" t="s">
        <v>211</v>
      </c>
      <c r="H105" s="74" t="s">
        <v>696</v>
      </c>
      <c r="I105" s="80"/>
      <c r="J105" s="80"/>
    </row>
    <row r="106" spans="1:10" ht="12" customHeight="1">
      <c r="A106" s="74" t="s">
        <v>169</v>
      </c>
      <c r="B106" s="74" t="s">
        <v>170</v>
      </c>
      <c r="C106" s="74" t="s">
        <v>429</v>
      </c>
      <c r="D106" s="77" t="s">
        <v>581</v>
      </c>
      <c r="E106" s="74" t="s">
        <v>121</v>
      </c>
      <c r="F106" s="74" t="s">
        <v>557</v>
      </c>
      <c r="G106" s="74" t="s">
        <v>169</v>
      </c>
      <c r="H106" s="74" t="s">
        <v>696</v>
      </c>
      <c r="I106" s="80"/>
      <c r="J106" s="80"/>
    </row>
    <row r="107" spans="1:10" ht="12" customHeight="1">
      <c r="A107" s="74" t="s">
        <v>197</v>
      </c>
      <c r="B107" s="74" t="s">
        <v>198</v>
      </c>
      <c r="C107" s="74" t="s">
        <v>443</v>
      </c>
      <c r="D107" s="77" t="s">
        <v>594</v>
      </c>
      <c r="E107" s="74" t="s">
        <v>121</v>
      </c>
      <c r="F107" s="74" t="s">
        <v>593</v>
      </c>
      <c r="G107" s="74" t="s">
        <v>197</v>
      </c>
      <c r="H107" s="74" t="s">
        <v>696</v>
      </c>
      <c r="I107" s="80"/>
      <c r="J107" s="80"/>
    </row>
    <row r="108" spans="1:10" ht="12" customHeight="1">
      <c r="A108" s="74" t="s">
        <v>199</v>
      </c>
      <c r="B108" s="74" t="s">
        <v>200</v>
      </c>
      <c r="C108" s="74" t="s">
        <v>444</v>
      </c>
      <c r="D108" s="77" t="s">
        <v>595</v>
      </c>
      <c r="E108" s="74" t="s">
        <v>121</v>
      </c>
      <c r="F108" s="74" t="s">
        <v>557</v>
      </c>
      <c r="G108" s="74" t="s">
        <v>199</v>
      </c>
      <c r="H108" s="74" t="s">
        <v>696</v>
      </c>
      <c r="I108" s="80"/>
      <c r="J108" s="80"/>
    </row>
    <row r="109" spans="1:10" ht="12" customHeight="1">
      <c r="A109" s="74" t="s">
        <v>248</v>
      </c>
      <c r="B109" s="74" t="s">
        <v>249</v>
      </c>
      <c r="C109" s="74" t="s">
        <v>468</v>
      </c>
      <c r="D109" s="77" t="s">
        <v>623</v>
      </c>
      <c r="E109" s="74" t="s">
        <v>223</v>
      </c>
      <c r="F109" s="74" t="s">
        <v>780</v>
      </c>
      <c r="G109" s="74" t="s">
        <v>248</v>
      </c>
      <c r="H109" s="74" t="s">
        <v>695</v>
      </c>
      <c r="I109" s="80"/>
      <c r="J109" s="80"/>
    </row>
    <row r="110" spans="1:10" ht="12" customHeight="1">
      <c r="A110" s="74" t="s">
        <v>171</v>
      </c>
      <c r="B110" s="74" t="s">
        <v>172</v>
      </c>
      <c r="C110" s="74" t="s">
        <v>430</v>
      </c>
      <c r="D110" s="77" t="s">
        <v>582</v>
      </c>
      <c r="E110" s="74" t="s">
        <v>121</v>
      </c>
      <c r="F110" s="74" t="s">
        <v>557</v>
      </c>
      <c r="G110" s="74" t="s">
        <v>171</v>
      </c>
      <c r="H110" s="74" t="s">
        <v>696</v>
      </c>
      <c r="I110" s="80"/>
      <c r="J110" s="80"/>
    </row>
    <row r="111" spans="1:10" ht="12" customHeight="1">
      <c r="A111" s="74" t="s">
        <v>134</v>
      </c>
      <c r="B111" s="74" t="s">
        <v>135</v>
      </c>
      <c r="C111" s="74" t="s">
        <v>412</v>
      </c>
      <c r="D111" s="77" t="s">
        <v>563</v>
      </c>
      <c r="E111" s="74" t="s">
        <v>121</v>
      </c>
      <c r="F111" s="74" t="s">
        <v>557</v>
      </c>
      <c r="G111" s="74" t="s">
        <v>134</v>
      </c>
      <c r="H111" s="74" t="s">
        <v>696</v>
      </c>
      <c r="I111" s="80"/>
      <c r="J111" s="80"/>
    </row>
    <row r="112" spans="1:10" ht="12" customHeight="1">
      <c r="A112" s="74" t="s">
        <v>357</v>
      </c>
      <c r="B112" s="74" t="s">
        <v>358</v>
      </c>
      <c r="C112" s="74" t="s">
        <v>523</v>
      </c>
      <c r="D112" s="77" t="s">
        <v>675</v>
      </c>
      <c r="E112" s="74" t="s">
        <v>223</v>
      </c>
      <c r="F112" s="74" t="s">
        <v>780</v>
      </c>
      <c r="G112" s="74" t="s">
        <v>357</v>
      </c>
      <c r="H112" s="74" t="s">
        <v>695</v>
      </c>
      <c r="I112" s="80"/>
      <c r="J112" s="80"/>
    </row>
    <row r="113" spans="1:10" ht="12" customHeight="1">
      <c r="A113" s="74" t="s">
        <v>299</v>
      </c>
      <c r="B113" s="74" t="s">
        <v>300</v>
      </c>
      <c r="C113" s="74" t="s">
        <v>493</v>
      </c>
      <c r="D113" s="77" t="s">
        <v>647</v>
      </c>
      <c r="E113" s="74" t="s">
        <v>223</v>
      </c>
      <c r="F113" s="74" t="s">
        <v>780</v>
      </c>
      <c r="G113" s="74" t="s">
        <v>299</v>
      </c>
      <c r="H113" s="74" t="s">
        <v>695</v>
      </c>
      <c r="I113" s="80"/>
      <c r="J113" s="80"/>
    </row>
    <row r="114" spans="1:10" ht="12" customHeight="1">
      <c r="A114" s="74" t="s">
        <v>351</v>
      </c>
      <c r="B114" s="74" t="s">
        <v>352</v>
      </c>
      <c r="C114" s="74" t="s">
        <v>520</v>
      </c>
      <c r="D114" s="77" t="s">
        <v>672</v>
      </c>
      <c r="E114" s="74" t="s">
        <v>223</v>
      </c>
      <c r="F114" s="74" t="s">
        <v>780</v>
      </c>
      <c r="G114" s="74" t="s">
        <v>351</v>
      </c>
      <c r="H114" s="74" t="s">
        <v>695</v>
      </c>
      <c r="I114" s="80"/>
      <c r="J114" s="80"/>
    </row>
    <row r="115" spans="1:10" ht="12" customHeight="1">
      <c r="A115" s="74" t="s">
        <v>217</v>
      </c>
      <c r="B115" s="74" t="s">
        <v>218</v>
      </c>
      <c r="C115" s="74" t="s">
        <v>453</v>
      </c>
      <c r="D115" s="77" t="s">
        <v>604</v>
      </c>
      <c r="E115" s="74" t="s">
        <v>121</v>
      </c>
      <c r="F115" s="74" t="s">
        <v>557</v>
      </c>
      <c r="G115" s="74" t="s">
        <v>217</v>
      </c>
      <c r="H115" s="74" t="s">
        <v>696</v>
      </c>
      <c r="I115" s="80"/>
      <c r="J115" s="80"/>
    </row>
    <row r="116" spans="1:10" ht="12" customHeight="1">
      <c r="A116" s="74" t="s">
        <v>347</v>
      </c>
      <c r="B116" s="74" t="s">
        <v>348</v>
      </c>
      <c r="C116" s="74" t="s">
        <v>518</v>
      </c>
      <c r="D116" s="77" t="s">
        <v>670</v>
      </c>
      <c r="E116" s="74" t="s">
        <v>223</v>
      </c>
      <c r="F116" s="74" t="s">
        <v>780</v>
      </c>
      <c r="G116" s="74" t="s">
        <v>347</v>
      </c>
      <c r="H116" s="74" t="s">
        <v>695</v>
      </c>
      <c r="I116" s="80"/>
      <c r="J116" s="80"/>
    </row>
    <row r="117" spans="1:10" ht="12" customHeight="1">
      <c r="A117" s="74" t="s">
        <v>361</v>
      </c>
      <c r="B117" s="74" t="s">
        <v>362</v>
      </c>
      <c r="C117" s="74" t="s">
        <v>525</v>
      </c>
      <c r="D117" s="77" t="s">
        <v>677</v>
      </c>
      <c r="E117" s="74" t="s">
        <v>223</v>
      </c>
      <c r="F117" s="74" t="s">
        <v>780</v>
      </c>
      <c r="G117" s="74" t="s">
        <v>361</v>
      </c>
      <c r="H117" s="74" t="s">
        <v>695</v>
      </c>
      <c r="I117" s="80"/>
      <c r="J117" s="80"/>
    </row>
    <row r="118" spans="1:10" ht="12" customHeight="1">
      <c r="A118" s="74" t="s">
        <v>731</v>
      </c>
      <c r="B118" s="74" t="s">
        <v>746</v>
      </c>
      <c r="C118" s="74" t="s">
        <v>761</v>
      </c>
      <c r="D118" s="77" t="s">
        <v>777</v>
      </c>
      <c r="E118" s="74" t="s">
        <v>223</v>
      </c>
      <c r="F118" s="74" t="s">
        <v>782</v>
      </c>
      <c r="G118" s="74" t="s">
        <v>731</v>
      </c>
      <c r="H118" s="74" t="s">
        <v>695</v>
      </c>
      <c r="I118" s="80"/>
      <c r="J118" s="80"/>
    </row>
    <row r="119" spans="1:10" ht="12" customHeight="1">
      <c r="A119" s="74" t="s">
        <v>732</v>
      </c>
      <c r="B119" s="74" t="s">
        <v>747</v>
      </c>
      <c r="C119" s="74" t="s">
        <v>762</v>
      </c>
      <c r="D119" s="77" t="s">
        <v>778</v>
      </c>
      <c r="E119" s="74" t="s">
        <v>223</v>
      </c>
      <c r="F119" s="74" t="s">
        <v>782</v>
      </c>
      <c r="G119" s="74" t="s">
        <v>732</v>
      </c>
      <c r="H119" s="74" t="s">
        <v>695</v>
      </c>
      <c r="I119" s="80"/>
      <c r="J119" s="80"/>
    </row>
    <row r="120" spans="1:10" ht="12" customHeight="1">
      <c r="A120" s="74" t="s">
        <v>147</v>
      </c>
      <c r="B120" s="74" t="s">
        <v>148</v>
      </c>
      <c r="C120" s="74" t="s">
        <v>418</v>
      </c>
      <c r="D120" s="77" t="s">
        <v>570</v>
      </c>
      <c r="E120" s="74" t="s">
        <v>146</v>
      </c>
      <c r="F120" s="74" t="s">
        <v>557</v>
      </c>
      <c r="G120" s="74" t="s">
        <v>147</v>
      </c>
      <c r="H120" s="74" t="s">
        <v>695</v>
      </c>
      <c r="I120" s="80"/>
      <c r="J120" s="80"/>
    </row>
    <row r="121" spans="1:10" ht="12" customHeight="1">
      <c r="A121" s="74" t="s">
        <v>379</v>
      </c>
      <c r="B121" s="74" t="s">
        <v>380</v>
      </c>
      <c r="C121" s="74" t="s">
        <v>533</v>
      </c>
      <c r="D121" s="77" t="s">
        <v>684</v>
      </c>
      <c r="E121" s="74" t="s">
        <v>223</v>
      </c>
      <c r="F121" s="74" t="s">
        <v>780</v>
      </c>
      <c r="G121" s="74" t="s">
        <v>379</v>
      </c>
      <c r="H121" s="74" t="s">
        <v>695</v>
      </c>
      <c r="I121" s="80"/>
      <c r="J121" s="80"/>
    </row>
    <row r="122" spans="1:10" ht="12" customHeight="1">
      <c r="A122" s="74" t="s">
        <v>271</v>
      </c>
      <c r="B122" s="74" t="s">
        <v>272</v>
      </c>
      <c r="C122" s="74" t="s">
        <v>479</v>
      </c>
      <c r="D122" s="77" t="s">
        <v>699</v>
      </c>
      <c r="E122" s="74" t="s">
        <v>223</v>
      </c>
      <c r="F122" s="74" t="s">
        <v>780</v>
      </c>
      <c r="G122" s="74" t="s">
        <v>271</v>
      </c>
      <c r="H122" s="74" t="s">
        <v>695</v>
      </c>
      <c r="I122" s="80"/>
      <c r="J122" s="80"/>
    </row>
    <row r="123" spans="1:10" ht="12" customHeight="1">
      <c r="A123" s="74" t="s">
        <v>341</v>
      </c>
      <c r="B123" s="74" t="s">
        <v>342</v>
      </c>
      <c r="C123" s="74" t="s">
        <v>515</v>
      </c>
      <c r="D123" s="77" t="s">
        <v>700</v>
      </c>
      <c r="E123" s="74" t="s">
        <v>223</v>
      </c>
      <c r="F123" s="74" t="s">
        <v>780</v>
      </c>
      <c r="G123" s="74" t="s">
        <v>341</v>
      </c>
      <c r="H123" s="74" t="s">
        <v>695</v>
      </c>
      <c r="I123" s="80"/>
      <c r="J123" s="80"/>
    </row>
    <row r="124" spans="1:10" ht="12" customHeight="1">
      <c r="A124" s="74" t="s">
        <v>254</v>
      </c>
      <c r="B124" s="74" t="s">
        <v>255</v>
      </c>
      <c r="C124" s="74" t="s">
        <v>471</v>
      </c>
      <c r="D124" s="77" t="s">
        <v>625</v>
      </c>
      <c r="E124" s="74" t="s">
        <v>223</v>
      </c>
      <c r="F124" s="74" t="s">
        <v>780</v>
      </c>
      <c r="G124" s="74" t="s">
        <v>254</v>
      </c>
      <c r="H124" s="74" t="s">
        <v>695</v>
      </c>
      <c r="I124" s="80"/>
      <c r="J124" s="80"/>
    </row>
    <row r="125" spans="1:10" ht="12" customHeight="1">
      <c r="A125" s="74" t="s">
        <v>258</v>
      </c>
      <c r="B125" s="74" t="s">
        <v>259</v>
      </c>
      <c r="C125" s="74" t="s">
        <v>473</v>
      </c>
      <c r="D125" s="77" t="s">
        <v>627</v>
      </c>
      <c r="E125" s="74" t="s">
        <v>223</v>
      </c>
      <c r="F125" s="74" t="s">
        <v>780</v>
      </c>
      <c r="G125" s="74" t="s">
        <v>258</v>
      </c>
      <c r="H125" s="74" t="s">
        <v>695</v>
      </c>
      <c r="I125" s="80"/>
      <c r="J125" s="80"/>
    </row>
    <row r="126" spans="1:10" ht="12" customHeight="1">
      <c r="A126" s="74" t="s">
        <v>256</v>
      </c>
      <c r="B126" s="74" t="s">
        <v>257</v>
      </c>
      <c r="C126" s="74" t="s">
        <v>472</v>
      </c>
      <c r="D126" s="77" t="s">
        <v>626</v>
      </c>
      <c r="E126" s="74" t="s">
        <v>223</v>
      </c>
      <c r="F126" s="74" t="s">
        <v>780</v>
      </c>
      <c r="G126" s="74" t="s">
        <v>256</v>
      </c>
      <c r="H126" s="74" t="s">
        <v>695</v>
      </c>
      <c r="I126" s="80"/>
      <c r="J126" s="80"/>
    </row>
    <row r="127" spans="1:10" ht="12" customHeight="1">
      <c r="A127" s="74" t="s">
        <v>260</v>
      </c>
      <c r="B127" s="74" t="s">
        <v>261</v>
      </c>
      <c r="C127" s="74" t="s">
        <v>474</v>
      </c>
      <c r="D127" s="77" t="s">
        <v>628</v>
      </c>
      <c r="E127" s="74" t="s">
        <v>223</v>
      </c>
      <c r="F127" s="74" t="s">
        <v>780</v>
      </c>
      <c r="G127" s="74" t="s">
        <v>260</v>
      </c>
      <c r="H127" s="74" t="s">
        <v>695</v>
      </c>
      <c r="I127" s="80"/>
      <c r="J127" s="80"/>
    </row>
    <row r="128" spans="1:10" ht="12" customHeight="1">
      <c r="A128" s="74" t="s">
        <v>252</v>
      </c>
      <c r="B128" s="74" t="s">
        <v>253</v>
      </c>
      <c r="C128" s="74" t="s">
        <v>470</v>
      </c>
      <c r="D128" s="77" t="s">
        <v>701</v>
      </c>
      <c r="E128" s="74" t="s">
        <v>223</v>
      </c>
      <c r="F128" s="74" t="s">
        <v>780</v>
      </c>
      <c r="G128" s="74" t="s">
        <v>252</v>
      </c>
      <c r="H128" s="74" t="s">
        <v>695</v>
      </c>
      <c r="I128" s="80"/>
      <c r="J128" s="80"/>
    </row>
    <row r="129" spans="1:10" ht="12" customHeight="1">
      <c r="A129" s="74" t="s">
        <v>323</v>
      </c>
      <c r="B129" s="74" t="s">
        <v>324</v>
      </c>
      <c r="C129" s="74" t="s">
        <v>505</v>
      </c>
      <c r="D129" s="77" t="s">
        <v>658</v>
      </c>
      <c r="E129" s="74" t="s">
        <v>223</v>
      </c>
      <c r="F129" s="74" t="s">
        <v>780</v>
      </c>
      <c r="G129" s="74" t="s">
        <v>323</v>
      </c>
      <c r="H129" s="74" t="s">
        <v>695</v>
      </c>
      <c r="I129" s="80"/>
      <c r="J129" s="80"/>
    </row>
    <row r="130" spans="1:10" ht="12" customHeight="1">
      <c r="A130" s="74" t="s">
        <v>331</v>
      </c>
      <c r="B130" s="74" t="s">
        <v>332</v>
      </c>
      <c r="C130" s="74" t="s">
        <v>509</v>
      </c>
      <c r="D130" s="77" t="s">
        <v>662</v>
      </c>
      <c r="E130" s="74" t="s">
        <v>223</v>
      </c>
      <c r="F130" s="74" t="s">
        <v>780</v>
      </c>
      <c r="G130" s="74" t="s">
        <v>331</v>
      </c>
      <c r="H130" s="74" t="s">
        <v>695</v>
      </c>
      <c r="I130" s="80"/>
      <c r="J130" s="80"/>
    </row>
    <row r="131" spans="1:10" ht="12" customHeight="1">
      <c r="A131" s="74" t="s">
        <v>311</v>
      </c>
      <c r="B131" s="74" t="s">
        <v>312</v>
      </c>
      <c r="C131" s="74" t="s">
        <v>499</v>
      </c>
      <c r="D131" s="77" t="s">
        <v>652</v>
      </c>
      <c r="E131" s="74" t="s">
        <v>223</v>
      </c>
      <c r="F131" s="74" t="s">
        <v>780</v>
      </c>
      <c r="G131" s="74" t="s">
        <v>311</v>
      </c>
      <c r="H131" s="74" t="s">
        <v>695</v>
      </c>
      <c r="I131" s="80"/>
      <c r="J131" s="80"/>
    </row>
    <row r="132" spans="1:10" ht="12" customHeight="1">
      <c r="A132" s="74" t="s">
        <v>236</v>
      </c>
      <c r="B132" s="74" t="s">
        <v>237</v>
      </c>
      <c r="C132" s="74" t="s">
        <v>462</v>
      </c>
      <c r="D132" s="77" t="s">
        <v>702</v>
      </c>
      <c r="E132" s="74" t="s">
        <v>223</v>
      </c>
      <c r="F132" s="74" t="s">
        <v>780</v>
      </c>
      <c r="G132" s="74" t="s">
        <v>236</v>
      </c>
      <c r="H132" s="74" t="s">
        <v>695</v>
      </c>
      <c r="I132" s="80"/>
      <c r="J132" s="80"/>
    </row>
    <row r="133" spans="1:10" ht="12" customHeight="1">
      <c r="A133" s="74" t="s">
        <v>138</v>
      </c>
      <c r="B133" s="74" t="s">
        <v>139</v>
      </c>
      <c r="C133" s="74" t="s">
        <v>414</v>
      </c>
      <c r="D133" s="77" t="s">
        <v>565</v>
      </c>
      <c r="E133" s="74" t="s">
        <v>121</v>
      </c>
      <c r="F133" s="74" t="s">
        <v>77</v>
      </c>
      <c r="G133" s="74" t="s">
        <v>138</v>
      </c>
      <c r="H133" s="74" t="s">
        <v>696</v>
      </c>
      <c r="I133" s="80"/>
      <c r="J133" s="80"/>
    </row>
    <row r="134" spans="1:10" ht="12" customHeight="1">
      <c r="A134" s="74" t="s">
        <v>173</v>
      </c>
      <c r="B134" s="74" t="s">
        <v>174</v>
      </c>
      <c r="C134" s="74" t="s">
        <v>431</v>
      </c>
      <c r="D134" s="77" t="s">
        <v>583</v>
      </c>
      <c r="E134" s="74" t="s">
        <v>121</v>
      </c>
      <c r="F134" s="74" t="s">
        <v>77</v>
      </c>
      <c r="G134" s="74" t="s">
        <v>173</v>
      </c>
      <c r="H134" s="74" t="s">
        <v>696</v>
      </c>
      <c r="I134" s="80"/>
      <c r="J134" s="80"/>
    </row>
    <row r="135" spans="1:10" ht="12" customHeight="1">
      <c r="A135" s="74" t="s">
        <v>151</v>
      </c>
      <c r="B135" s="74" t="s">
        <v>152</v>
      </c>
      <c r="C135" s="74" t="s">
        <v>420</v>
      </c>
      <c r="D135" s="77" t="s">
        <v>572</v>
      </c>
      <c r="E135" s="74" t="s">
        <v>121</v>
      </c>
      <c r="F135" s="74" t="s">
        <v>557</v>
      </c>
      <c r="G135" s="74" t="s">
        <v>151</v>
      </c>
      <c r="H135" s="74" t="s">
        <v>696</v>
      </c>
      <c r="I135" s="80"/>
      <c r="J135" s="80"/>
    </row>
    <row r="136" spans="1:10" ht="12" customHeight="1">
      <c r="A136" s="74" t="s">
        <v>167</v>
      </c>
      <c r="B136" s="74" t="s">
        <v>168</v>
      </c>
      <c r="C136" s="74" t="s">
        <v>428</v>
      </c>
      <c r="D136" s="77" t="s">
        <v>580</v>
      </c>
      <c r="E136" s="74" t="s">
        <v>121</v>
      </c>
      <c r="F136" s="74" t="s">
        <v>77</v>
      </c>
      <c r="G136" s="74" t="s">
        <v>167</v>
      </c>
      <c r="H136" s="74" t="s">
        <v>696</v>
      </c>
      <c r="I136" s="80"/>
      <c r="J136" s="80"/>
    </row>
    <row r="137" spans="1:10" ht="12" customHeight="1">
      <c r="A137" s="74" t="s">
        <v>185</v>
      </c>
      <c r="B137" s="74" t="s">
        <v>186</v>
      </c>
      <c r="C137" s="74" t="s">
        <v>437</v>
      </c>
      <c r="D137" s="77" t="s">
        <v>703</v>
      </c>
      <c r="E137" s="74" t="s">
        <v>121</v>
      </c>
      <c r="F137" s="74" t="s">
        <v>557</v>
      </c>
      <c r="G137" s="74" t="s">
        <v>185</v>
      </c>
      <c r="H137" s="74" t="s">
        <v>695</v>
      </c>
      <c r="I137" s="80"/>
      <c r="J137" s="80"/>
    </row>
    <row r="138" spans="1:10" ht="12" customHeight="1">
      <c r="A138" s="74" t="s">
        <v>355</v>
      </c>
      <c r="B138" s="74" t="s">
        <v>356</v>
      </c>
      <c r="C138" s="74" t="s">
        <v>522</v>
      </c>
      <c r="D138" s="77" t="s">
        <v>674</v>
      </c>
      <c r="E138" s="74" t="s">
        <v>223</v>
      </c>
      <c r="F138" s="74" t="s">
        <v>780</v>
      </c>
      <c r="G138" s="74" t="s">
        <v>355</v>
      </c>
      <c r="H138" s="74" t="s">
        <v>695</v>
      </c>
      <c r="I138" s="80"/>
      <c r="J138" s="80"/>
    </row>
    <row r="139" spans="1:10" ht="12" customHeight="1">
      <c r="A139" s="74" t="s">
        <v>215</v>
      </c>
      <c r="B139" s="74" t="s">
        <v>216</v>
      </c>
      <c r="C139" s="74" t="s">
        <v>452</v>
      </c>
      <c r="D139" s="77" t="s">
        <v>603</v>
      </c>
      <c r="E139" s="74" t="s">
        <v>121</v>
      </c>
      <c r="F139" s="74" t="s">
        <v>77</v>
      </c>
      <c r="G139" s="74" t="s">
        <v>215</v>
      </c>
      <c r="H139" s="74" t="s">
        <v>695</v>
      </c>
      <c r="I139" s="80"/>
      <c r="J139" s="80"/>
    </row>
    <row r="140" spans="1:10" ht="12" customHeight="1">
      <c r="A140" s="74" t="s">
        <v>195</v>
      </c>
      <c r="B140" s="74" t="s">
        <v>196</v>
      </c>
      <c r="C140" s="74" t="s">
        <v>442</v>
      </c>
      <c r="D140" s="77" t="s">
        <v>592</v>
      </c>
      <c r="E140" s="74" t="s">
        <v>121</v>
      </c>
      <c r="F140" s="74" t="s">
        <v>557</v>
      </c>
      <c r="G140" s="74" t="s">
        <v>195</v>
      </c>
      <c r="H140" s="74" t="s">
        <v>696</v>
      </c>
      <c r="I140" s="80"/>
      <c r="J140" s="80"/>
    </row>
    <row r="141" spans="1:10" ht="12" customHeight="1">
      <c r="A141" s="74" t="s">
        <v>209</v>
      </c>
      <c r="B141" s="74" t="s">
        <v>210</v>
      </c>
      <c r="C141" s="74" t="s">
        <v>449</v>
      </c>
      <c r="D141" s="77" t="s">
        <v>600</v>
      </c>
      <c r="E141" s="74" t="s">
        <v>121</v>
      </c>
      <c r="F141" s="74" t="s">
        <v>77</v>
      </c>
      <c r="G141" s="74" t="s">
        <v>209</v>
      </c>
      <c r="H141" s="74" t="s">
        <v>696</v>
      </c>
      <c r="I141" s="80"/>
      <c r="J141" s="80"/>
    </row>
    <row r="142" spans="1:10" ht="12" customHeight="1">
      <c r="A142" s="74" t="s">
        <v>159</v>
      </c>
      <c r="B142" s="74" t="s">
        <v>160</v>
      </c>
      <c r="C142" s="74" t="s">
        <v>424</v>
      </c>
      <c r="D142" s="77" t="s">
        <v>576</v>
      </c>
      <c r="E142" s="74" t="s">
        <v>121</v>
      </c>
      <c r="F142" s="74" t="s">
        <v>77</v>
      </c>
      <c r="G142" s="74" t="s">
        <v>159</v>
      </c>
      <c r="H142" s="74" t="s">
        <v>695</v>
      </c>
      <c r="I142" s="80"/>
      <c r="J142" s="80"/>
    </row>
    <row r="143" spans="1:10" ht="12" customHeight="1">
      <c r="A143" s="74" t="s">
        <v>119</v>
      </c>
      <c r="B143" s="74" t="s">
        <v>120</v>
      </c>
      <c r="C143" s="74" t="s">
        <v>405</v>
      </c>
      <c r="D143" s="77" t="s">
        <v>555</v>
      </c>
      <c r="E143" s="74" t="s">
        <v>80</v>
      </c>
      <c r="F143" s="74" t="s">
        <v>77</v>
      </c>
      <c r="G143" s="74" t="s">
        <v>119</v>
      </c>
      <c r="H143" s="74" t="s">
        <v>696</v>
      </c>
      <c r="I143" s="80"/>
      <c r="J143" s="80"/>
    </row>
    <row r="144" spans="1:10" ht="12" customHeight="1">
      <c r="A144" s="74" t="s">
        <v>87</v>
      </c>
      <c r="B144" s="74" t="s">
        <v>88</v>
      </c>
      <c r="C144" s="74" t="s">
        <v>389</v>
      </c>
      <c r="D144" s="77" t="s">
        <v>539</v>
      </c>
      <c r="E144" s="74" t="s">
        <v>80</v>
      </c>
      <c r="F144" s="74" t="s">
        <v>77</v>
      </c>
      <c r="G144" s="74" t="s">
        <v>87</v>
      </c>
      <c r="H144" s="74" t="s">
        <v>696</v>
      </c>
      <c r="I144" s="80"/>
      <c r="J144" s="80"/>
    </row>
    <row r="145" spans="1:10" ht="12" customHeight="1">
      <c r="A145" s="74" t="s">
        <v>83</v>
      </c>
      <c r="B145" s="74" t="s">
        <v>84</v>
      </c>
      <c r="C145" s="74" t="s">
        <v>387</v>
      </c>
      <c r="D145" s="77" t="s">
        <v>537</v>
      </c>
      <c r="E145" s="74" t="s">
        <v>80</v>
      </c>
      <c r="F145" s="74" t="s">
        <v>77</v>
      </c>
      <c r="G145" s="74" t="s">
        <v>83</v>
      </c>
      <c r="H145" s="74" t="s">
        <v>696</v>
      </c>
      <c r="I145" s="80"/>
      <c r="J145" s="80"/>
    </row>
    <row r="146" spans="1:10" ht="12" customHeight="1">
      <c r="A146" s="74" t="s">
        <v>103</v>
      </c>
      <c r="B146" s="74" t="s">
        <v>104</v>
      </c>
      <c r="C146" s="74" t="s">
        <v>397</v>
      </c>
      <c r="D146" s="77" t="s">
        <v>547</v>
      </c>
      <c r="E146" s="74" t="s">
        <v>80</v>
      </c>
      <c r="F146" s="74" t="s">
        <v>77</v>
      </c>
      <c r="G146" s="74" t="s">
        <v>103</v>
      </c>
      <c r="H146" s="74" t="s">
        <v>696</v>
      </c>
      <c r="I146" s="80"/>
      <c r="J146" s="80"/>
    </row>
    <row r="147" spans="1:10" ht="12" customHeight="1">
      <c r="A147" s="74" t="s">
        <v>115</v>
      </c>
      <c r="B147" s="74" t="s">
        <v>116</v>
      </c>
      <c r="C147" s="74" t="s">
        <v>403</v>
      </c>
      <c r="D147" s="77" t="s">
        <v>553</v>
      </c>
      <c r="E147" s="74" t="s">
        <v>80</v>
      </c>
      <c r="F147" s="74" t="s">
        <v>77</v>
      </c>
      <c r="G147" s="74" t="s">
        <v>115</v>
      </c>
      <c r="H147" s="74" t="s">
        <v>696</v>
      </c>
      <c r="I147" s="80"/>
      <c r="J147" s="80"/>
    </row>
    <row r="148" spans="1:10" ht="12" customHeight="1">
      <c r="A148" s="74" t="s">
        <v>81</v>
      </c>
      <c r="B148" s="74" t="s">
        <v>82</v>
      </c>
      <c r="C148" s="74" t="s">
        <v>386</v>
      </c>
      <c r="D148" s="77" t="s">
        <v>536</v>
      </c>
      <c r="E148" s="74" t="s">
        <v>80</v>
      </c>
      <c r="F148" s="74" t="s">
        <v>77</v>
      </c>
      <c r="G148" s="74" t="s">
        <v>81</v>
      </c>
      <c r="H148" s="74" t="s">
        <v>696</v>
      </c>
      <c r="I148" s="80"/>
      <c r="J148" s="80"/>
    </row>
    <row r="149" spans="1:10" ht="12" customHeight="1">
      <c r="A149" s="74" t="s">
        <v>89</v>
      </c>
      <c r="B149" s="74" t="s">
        <v>90</v>
      </c>
      <c r="C149" s="74" t="s">
        <v>390</v>
      </c>
      <c r="D149" s="77" t="s">
        <v>540</v>
      </c>
      <c r="E149" s="74" t="s">
        <v>80</v>
      </c>
      <c r="F149" s="74" t="s">
        <v>77</v>
      </c>
      <c r="G149" s="74" t="s">
        <v>89</v>
      </c>
      <c r="H149" s="74" t="s">
        <v>696</v>
      </c>
      <c r="I149" s="80"/>
      <c r="J149" s="80"/>
    </row>
    <row r="150" spans="1:10" ht="12" customHeight="1">
      <c r="A150" s="74" t="s">
        <v>85</v>
      </c>
      <c r="B150" s="74" t="s">
        <v>86</v>
      </c>
      <c r="C150" s="74" t="s">
        <v>388</v>
      </c>
      <c r="D150" s="77" t="s">
        <v>538</v>
      </c>
      <c r="E150" s="74" t="s">
        <v>80</v>
      </c>
      <c r="F150" s="74" t="s">
        <v>77</v>
      </c>
      <c r="G150" s="74" t="s">
        <v>85</v>
      </c>
      <c r="H150" s="74" t="s">
        <v>696</v>
      </c>
      <c r="I150" s="80"/>
      <c r="J150" s="80"/>
    </row>
    <row r="151" spans="1:10" ht="12" customHeight="1">
      <c r="A151" s="74" t="s">
        <v>107</v>
      </c>
      <c r="B151" s="74" t="s">
        <v>108</v>
      </c>
      <c r="C151" s="74" t="s">
        <v>399</v>
      </c>
      <c r="D151" s="77" t="s">
        <v>549</v>
      </c>
      <c r="E151" s="74" t="s">
        <v>80</v>
      </c>
      <c r="F151" s="74" t="s">
        <v>77</v>
      </c>
      <c r="G151" s="74" t="s">
        <v>107</v>
      </c>
      <c r="H151" s="74" t="s">
        <v>696</v>
      </c>
      <c r="I151" s="80"/>
      <c r="J151" s="80"/>
    </row>
    <row r="152" spans="1:10" ht="12" customHeight="1">
      <c r="A152" s="74" t="s">
        <v>109</v>
      </c>
      <c r="B152" s="74" t="s">
        <v>110</v>
      </c>
      <c r="C152" s="74" t="s">
        <v>400</v>
      </c>
      <c r="D152" s="77" t="s">
        <v>550</v>
      </c>
      <c r="E152" s="74" t="s">
        <v>80</v>
      </c>
      <c r="F152" s="74" t="s">
        <v>77</v>
      </c>
      <c r="G152" s="74" t="s">
        <v>109</v>
      </c>
      <c r="H152" s="74" t="s">
        <v>696</v>
      </c>
      <c r="I152" s="80"/>
      <c r="J152" s="80"/>
    </row>
    <row r="153" spans="1:10" ht="12" customHeight="1">
      <c r="A153" s="74" t="s">
        <v>78</v>
      </c>
      <c r="B153" s="74" t="s">
        <v>79</v>
      </c>
      <c r="C153" s="74" t="s">
        <v>385</v>
      </c>
      <c r="D153" s="77" t="s">
        <v>535</v>
      </c>
      <c r="E153" s="74" t="s">
        <v>80</v>
      </c>
      <c r="F153" s="74" t="s">
        <v>77</v>
      </c>
      <c r="G153" s="74" t="s">
        <v>78</v>
      </c>
      <c r="H153" s="74" t="s">
        <v>696</v>
      </c>
      <c r="I153" s="80"/>
      <c r="J153" s="80"/>
    </row>
    <row r="154" spans="1:10" ht="12" customHeight="1">
      <c r="A154" s="74" t="s">
        <v>97</v>
      </c>
      <c r="B154" s="74" t="s">
        <v>98</v>
      </c>
      <c r="C154" s="74" t="s">
        <v>394</v>
      </c>
      <c r="D154" s="77" t="s">
        <v>544</v>
      </c>
      <c r="E154" s="74" t="s">
        <v>80</v>
      </c>
      <c r="F154" s="74" t="s">
        <v>77</v>
      </c>
      <c r="G154" s="74" t="s">
        <v>97</v>
      </c>
      <c r="H154" s="74" t="s">
        <v>696</v>
      </c>
      <c r="I154" s="80"/>
      <c r="J154" s="80"/>
    </row>
    <row r="155" spans="1:10" ht="12" customHeight="1">
      <c r="A155" s="74" t="s">
        <v>91</v>
      </c>
      <c r="B155" s="74" t="s">
        <v>92</v>
      </c>
      <c r="C155" s="74" t="s">
        <v>391</v>
      </c>
      <c r="D155" s="77" t="s">
        <v>541</v>
      </c>
      <c r="E155" s="74" t="s">
        <v>80</v>
      </c>
      <c r="F155" s="74" t="s">
        <v>77</v>
      </c>
      <c r="G155" s="74" t="s">
        <v>91</v>
      </c>
      <c r="H155" s="74" t="s">
        <v>696</v>
      </c>
      <c r="I155" s="80"/>
      <c r="J155" s="80"/>
    </row>
    <row r="156" spans="1:10" ht="12" customHeight="1">
      <c r="A156" s="74" t="s">
        <v>111</v>
      </c>
      <c r="B156" s="74" t="s">
        <v>112</v>
      </c>
      <c r="C156" s="74" t="s">
        <v>401</v>
      </c>
      <c r="D156" s="77" t="s">
        <v>551</v>
      </c>
      <c r="E156" s="74" t="s">
        <v>80</v>
      </c>
      <c r="F156" s="74" t="s">
        <v>77</v>
      </c>
      <c r="G156" s="74" t="s">
        <v>111</v>
      </c>
      <c r="H156" s="74" t="s">
        <v>696</v>
      </c>
      <c r="I156" s="80"/>
      <c r="J156" s="80"/>
    </row>
    <row r="157" spans="1:10" ht="12" customHeight="1">
      <c r="A157" s="74" t="s">
        <v>117</v>
      </c>
      <c r="B157" s="74" t="s">
        <v>118</v>
      </c>
      <c r="C157" s="74" t="s">
        <v>404</v>
      </c>
      <c r="D157" s="77" t="s">
        <v>554</v>
      </c>
      <c r="E157" s="74" t="s">
        <v>80</v>
      </c>
      <c r="F157" s="74" t="s">
        <v>77</v>
      </c>
      <c r="G157" s="74" t="s">
        <v>117</v>
      </c>
      <c r="H157" s="74" t="s">
        <v>696</v>
      </c>
      <c r="I157" s="80"/>
      <c r="J157" s="80"/>
    </row>
    <row r="158" spans="1:10" ht="16.5">
      <c r="A158" s="74" t="s">
        <v>95</v>
      </c>
      <c r="B158" s="74" t="s">
        <v>96</v>
      </c>
      <c r="C158" s="74" t="s">
        <v>393</v>
      </c>
      <c r="D158" s="77" t="s">
        <v>543</v>
      </c>
      <c r="E158" s="74" t="s">
        <v>80</v>
      </c>
      <c r="F158" s="74" t="s">
        <v>77</v>
      </c>
      <c r="G158" s="74" t="s">
        <v>95</v>
      </c>
      <c r="H158" s="74" t="s">
        <v>696</v>
      </c>
      <c r="I158" s="80"/>
      <c r="J158" s="80"/>
    </row>
    <row r="159" spans="1:10" ht="16.5">
      <c r="A159" s="74" t="s">
        <v>105</v>
      </c>
      <c r="B159" s="74" t="s">
        <v>106</v>
      </c>
      <c r="C159" s="74" t="s">
        <v>398</v>
      </c>
      <c r="D159" s="77" t="s">
        <v>548</v>
      </c>
      <c r="E159" s="74" t="s">
        <v>80</v>
      </c>
      <c r="F159" s="74" t="s">
        <v>77</v>
      </c>
      <c r="G159" s="74" t="s">
        <v>105</v>
      </c>
      <c r="H159" s="74" t="s">
        <v>696</v>
      </c>
      <c r="I159" s="80"/>
      <c r="J159" s="80"/>
    </row>
    <row r="160" spans="1:10" ht="16.5">
      <c r="A160" s="74" t="s">
        <v>93</v>
      </c>
      <c r="B160" s="74" t="s">
        <v>94</v>
      </c>
      <c r="C160" s="74" t="s">
        <v>392</v>
      </c>
      <c r="D160" s="77" t="s">
        <v>542</v>
      </c>
      <c r="E160" s="74" t="s">
        <v>80</v>
      </c>
      <c r="F160" s="74" t="s">
        <v>77</v>
      </c>
      <c r="G160" s="74" t="s">
        <v>93</v>
      </c>
      <c r="H160" s="74" t="s">
        <v>696</v>
      </c>
      <c r="I160" s="80"/>
      <c r="J160" s="80"/>
    </row>
    <row r="161" spans="1:10" ht="16.5">
      <c r="A161" s="74" t="s">
        <v>99</v>
      </c>
      <c r="B161" s="74" t="s">
        <v>100</v>
      </c>
      <c r="C161" s="74" t="s">
        <v>395</v>
      </c>
      <c r="D161" s="77" t="s">
        <v>545</v>
      </c>
      <c r="E161" s="74" t="s">
        <v>80</v>
      </c>
      <c r="F161" s="74" t="s">
        <v>77</v>
      </c>
      <c r="G161" s="74" t="s">
        <v>99</v>
      </c>
      <c r="H161" s="74" t="s">
        <v>696</v>
      </c>
      <c r="I161" s="80"/>
      <c r="J161" s="80"/>
    </row>
    <row r="162" spans="1:10" ht="16.5">
      <c r="A162" s="74" t="s">
        <v>113</v>
      </c>
      <c r="B162" s="74" t="s">
        <v>114</v>
      </c>
      <c r="C162" s="74" t="s">
        <v>402</v>
      </c>
      <c r="D162" s="77" t="s">
        <v>552</v>
      </c>
      <c r="E162" s="74" t="s">
        <v>80</v>
      </c>
      <c r="F162" s="74" t="s">
        <v>77</v>
      </c>
      <c r="G162" s="74" t="s">
        <v>113</v>
      </c>
      <c r="H162" s="74" t="s">
        <v>696</v>
      </c>
      <c r="I162" s="80"/>
      <c r="J162" s="80"/>
    </row>
    <row r="163" spans="1:10" ht="16.5">
      <c r="A163" s="74" t="s">
        <v>101</v>
      </c>
      <c r="B163" s="74" t="s">
        <v>102</v>
      </c>
      <c r="C163" s="74" t="s">
        <v>396</v>
      </c>
      <c r="D163" s="77" t="s">
        <v>546</v>
      </c>
      <c r="E163" s="74" t="s">
        <v>80</v>
      </c>
      <c r="F163" s="74" t="s">
        <v>77</v>
      </c>
      <c r="G163" s="74" t="s">
        <v>101</v>
      </c>
      <c r="H163" s="74" t="s">
        <v>696</v>
      </c>
      <c r="I163" s="80"/>
      <c r="J163" s="80"/>
    </row>
    <row r="164" spans="1:10" ht="16.5">
      <c r="A164" s="74" t="s">
        <v>161</v>
      </c>
      <c r="B164" s="74" t="s">
        <v>162</v>
      </c>
      <c r="C164" s="74" t="s">
        <v>425</v>
      </c>
      <c r="D164" s="77" t="s">
        <v>577</v>
      </c>
      <c r="E164" s="74" t="s">
        <v>121</v>
      </c>
      <c r="F164" s="74" t="s">
        <v>557</v>
      </c>
      <c r="G164" s="74" t="s">
        <v>161</v>
      </c>
      <c r="H164" s="74" t="s">
        <v>695</v>
      </c>
      <c r="I164" s="80"/>
      <c r="J164" s="80"/>
    </row>
    <row r="165" spans="1:10" ht="16.5">
      <c r="A165" s="74" t="s">
        <v>144</v>
      </c>
      <c r="B165" s="74" t="s">
        <v>145</v>
      </c>
      <c r="C165" s="74" t="s">
        <v>417</v>
      </c>
      <c r="D165" s="77" t="s">
        <v>569</v>
      </c>
      <c r="E165" s="74" t="s">
        <v>146</v>
      </c>
      <c r="F165" s="74" t="s">
        <v>557</v>
      </c>
      <c r="G165" s="74" t="s">
        <v>144</v>
      </c>
      <c r="H165" s="74" t="s">
        <v>695</v>
      </c>
      <c r="I165" s="80"/>
      <c r="J165" s="80"/>
    </row>
    <row r="166" spans="1:10" ht="16.5">
      <c r="A166" s="74" t="s">
        <v>187</v>
      </c>
      <c r="B166" s="74" t="s">
        <v>188</v>
      </c>
      <c r="C166" s="74" t="s">
        <v>438</v>
      </c>
      <c r="D166" s="77" t="s">
        <v>588</v>
      </c>
      <c r="E166" s="74" t="s">
        <v>121</v>
      </c>
      <c r="F166" s="74" t="s">
        <v>557</v>
      </c>
      <c r="G166" s="74" t="s">
        <v>187</v>
      </c>
      <c r="H166" s="74" t="s">
        <v>695</v>
      </c>
      <c r="I166" s="80"/>
      <c r="J166" s="80"/>
    </row>
    <row r="167" spans="1:10" ht="16.5">
      <c r="A167" s="74" t="s">
        <v>733</v>
      </c>
      <c r="B167" s="74" t="s">
        <v>748</v>
      </c>
      <c r="C167" s="74" t="s">
        <v>763</v>
      </c>
      <c r="D167" s="77" t="s">
        <v>779</v>
      </c>
      <c r="E167" s="74" t="s">
        <v>223</v>
      </c>
      <c r="F167" s="74" t="s">
        <v>780</v>
      </c>
      <c r="G167" s="74" t="s">
        <v>733</v>
      </c>
      <c r="H167" s="74" t="s">
        <v>695</v>
      </c>
      <c r="I167" s="80"/>
      <c r="J167" s="80"/>
    </row>
    <row r="168" spans="1:10" ht="16.5">
      <c r="A168" s="74" t="s">
        <v>250</v>
      </c>
      <c r="B168" s="74" t="s">
        <v>251</v>
      </c>
      <c r="C168" s="74" t="s">
        <v>469</v>
      </c>
      <c r="D168" s="77" t="s">
        <v>624</v>
      </c>
      <c r="E168" s="74" t="s">
        <v>223</v>
      </c>
      <c r="F168" s="74" t="s">
        <v>780</v>
      </c>
      <c r="G168" s="74" t="s">
        <v>250</v>
      </c>
      <c r="H168" s="74" t="s">
        <v>695</v>
      </c>
      <c r="I168" s="80"/>
      <c r="J168" s="82" t="s">
        <v>784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92AF40944780418511103AAF165576" ma:contentTypeVersion="0" ma:contentTypeDescription="Utwórz nowy dokument." ma:contentTypeScope="" ma:versionID="c39e581132c03cb029dc603e88a14f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E0040A-B267-4FA7-8EE9-C2207C47BF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E6CB9-A955-42ED-8A1D-B2A1B88F7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40ABA6-BF5D-407F-B4FF-039220CD21A0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info</vt:lpstr>
      <vt:lpstr>zlecenie_zakupu</vt:lpstr>
      <vt:lpstr>asortyment</vt:lpstr>
      <vt:lpstr>MPK</vt:lpstr>
      <vt:lpstr>asort</vt:lpstr>
      <vt:lpstr>asortyment</vt:lpstr>
      <vt:lpstr>jednostka</vt:lpstr>
      <vt:lpstr>JOUW</vt:lpstr>
      <vt:lpstr>MPK!kliknij_tutaj_i_wybierz_jednostkę</vt:lpstr>
      <vt:lpstr>nazwa</vt:lpstr>
      <vt:lpstr>MPK!wybierz_jednostkę</vt:lpstr>
      <vt:lpstr>zlecenie_zakupu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Serwatka</dc:creator>
  <cp:lastModifiedBy>Monika Kucharska</cp:lastModifiedBy>
  <cp:lastPrinted>2019-10-08T08:50:29Z</cp:lastPrinted>
  <dcterms:created xsi:type="dcterms:W3CDTF">2015-03-16T10:52:46Z</dcterms:created>
  <dcterms:modified xsi:type="dcterms:W3CDTF">2019-10-09T13:03:32Z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0x01010023C8ABD0E99ECF4595458EEE8E256AD4</vt:lpwstr>
  </property>
</Properties>
</file>